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paceind.sharepoint.com/dept/quality/Pace Document Management System/3 - OnePace Forms/OnePace Supply Chain/"/>
    </mc:Choice>
  </mc:AlternateContent>
  <xr:revisionPtr revIDLastSave="38" documentId="8_{25589B9E-7820-429B-8C49-28C1751544A3}" xr6:coauthVersionLast="47" xr6:coauthVersionMax="47" xr10:uidLastSave="{84C91DA3-05D9-4B92-921E-5770742B166F}"/>
  <bookViews>
    <workbookView xWindow="-120" yWindow="-120" windowWidth="29040" windowHeight="15720" tabRatio="1000" xr2:uid="{00000000-000D-0000-FFFF-FFFF00000000}"/>
  </bookViews>
  <sheets>
    <sheet name="Cover Sheet - Supplier Info" sheetId="5" r:id="rId1"/>
    <sheet name="Drop Down" sheetId="8" state="hidden" r:id="rId2"/>
    <sheet name="Supplier Cover Data (New)" sheetId="9" state="hidden" r:id="rId3"/>
    <sheet name="Audit Scoring Data (New)" sheetId="7" state="hidden" r:id="rId4"/>
    <sheet name="Supplier Certification Info" sheetId="12" state="hidden" r:id="rId5"/>
    <sheet name="Supplier Category" sheetId="13" state="hidden" r:id="rId6"/>
    <sheet name="Process Capabilities" sheetId="14" state="hidden" r:id="rId7"/>
    <sheet name="Quality Audit Checklist" sheetId="2" r:id="rId8"/>
    <sheet name="Summary Section" sheetId="4" r:id="rId9"/>
    <sheet name="Look Up List" sheetId="16" state="hidden" r:id="rId10"/>
    <sheet name="Revision History" sheetId="15" state="hidden" r:id="rId11"/>
  </sheets>
  <definedNames>
    <definedName name="_xlnm.Print_Area" localSheetId="7">'Quality Audit Checklist'!$B$1:$G$81</definedName>
    <definedName name="_xlnm.Print_Area" localSheetId="8">'Summary Section'!$A$1:$W$44</definedName>
    <definedName name="_xlnm.Print_Titles" localSheetId="7">'Quality Audit Checklist'!$1:$14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4" l="1"/>
  <c r="A13" i="4"/>
  <c r="D5" i="4" l="1"/>
  <c r="I12" i="4" l="1"/>
  <c r="A20" i="4"/>
  <c r="A21" i="4"/>
  <c r="A19" i="4"/>
  <c r="D8" i="4"/>
  <c r="B8" i="4"/>
  <c r="I20" i="4"/>
  <c r="I19" i="4"/>
  <c r="I18" i="4"/>
  <c r="I17" i="4"/>
  <c r="I16" i="4"/>
  <c r="I15" i="4"/>
  <c r="I14" i="4"/>
  <c r="I13" i="4"/>
  <c r="B5" i="4"/>
  <c r="D4" i="4"/>
  <c r="B4" i="4"/>
  <c r="G13" i="4"/>
  <c r="G12" i="4"/>
  <c r="I21" i="4" l="1"/>
  <c r="C4" i="2"/>
  <c r="D7" i="4" s="1"/>
  <c r="C3" i="2"/>
  <c r="G16" i="4"/>
  <c r="G14" i="4"/>
  <c r="D13" i="14"/>
  <c r="D14" i="14"/>
  <c r="D15" i="14"/>
  <c r="D16" i="14"/>
  <c r="D12" i="14"/>
  <c r="D7" i="14"/>
  <c r="D8" i="14"/>
  <c r="D9" i="14"/>
  <c r="D10" i="14"/>
  <c r="D11" i="14"/>
  <c r="D6" i="14"/>
  <c r="D3" i="14"/>
  <c r="D4" i="14"/>
  <c r="D5" i="14"/>
  <c r="D2" i="14"/>
  <c r="C3" i="14"/>
  <c r="C4" i="14"/>
  <c r="C5" i="14"/>
  <c r="C2" i="14"/>
  <c r="C13" i="14"/>
  <c r="C14" i="14"/>
  <c r="C15" i="14"/>
  <c r="C16" i="14"/>
  <c r="C12" i="14"/>
  <c r="C7" i="14"/>
  <c r="C8" i="14"/>
  <c r="C9" i="14"/>
  <c r="C10" i="14"/>
  <c r="C11" i="14"/>
  <c r="C6" i="14"/>
  <c r="A2" i="14"/>
  <c r="A13" i="14"/>
  <c r="A14" i="14"/>
  <c r="A15" i="14"/>
  <c r="A16" i="14"/>
  <c r="A12" i="14"/>
  <c r="A7" i="14"/>
  <c r="A8" i="14"/>
  <c r="A9" i="14"/>
  <c r="A10" i="14"/>
  <c r="A11" i="14"/>
  <c r="A6" i="14"/>
  <c r="A3" i="14"/>
  <c r="A4" i="14"/>
  <c r="A5" i="14"/>
  <c r="D15" i="13"/>
  <c r="D16" i="13"/>
  <c r="D17" i="13"/>
  <c r="D14" i="13"/>
  <c r="C14" i="13"/>
  <c r="D9" i="13"/>
  <c r="D10" i="13"/>
  <c r="D11" i="13"/>
  <c r="D12" i="13"/>
  <c r="D13" i="13"/>
  <c r="D8" i="13"/>
  <c r="C8" i="13"/>
  <c r="D3" i="13"/>
  <c r="D4" i="13"/>
  <c r="D5" i="13"/>
  <c r="D6" i="13"/>
  <c r="D7" i="13"/>
  <c r="D2" i="13"/>
  <c r="C2" i="13"/>
  <c r="C15" i="13"/>
  <c r="C16" i="13"/>
  <c r="C17" i="13"/>
  <c r="C9" i="13"/>
  <c r="C10" i="13"/>
  <c r="C11" i="13"/>
  <c r="C12" i="13"/>
  <c r="C13" i="13"/>
  <c r="C3" i="13"/>
  <c r="C4" i="13"/>
  <c r="C5" i="13"/>
  <c r="C6" i="13"/>
  <c r="C7" i="13"/>
  <c r="A2" i="13"/>
  <c r="A15" i="13"/>
  <c r="A16" i="13"/>
  <c r="A17" i="13"/>
  <c r="A14" i="13"/>
  <c r="A9" i="13"/>
  <c r="A10" i="13"/>
  <c r="A11" i="13"/>
  <c r="A12" i="13"/>
  <c r="A13" i="13"/>
  <c r="A8" i="13"/>
  <c r="A3" i="13"/>
  <c r="A4" i="13"/>
  <c r="A5" i="13"/>
  <c r="A6" i="13"/>
  <c r="A7" i="13"/>
  <c r="B7" i="12"/>
  <c r="A3" i="12"/>
  <c r="C3" i="12"/>
  <c r="D3" i="12"/>
  <c r="E3" i="12"/>
  <c r="A4" i="12"/>
  <c r="C4" i="12"/>
  <c r="D4" i="12"/>
  <c r="E4" i="12"/>
  <c r="A5" i="12"/>
  <c r="C5" i="12"/>
  <c r="D5" i="12"/>
  <c r="E5" i="12"/>
  <c r="A6" i="12"/>
  <c r="C6" i="12"/>
  <c r="D6" i="12"/>
  <c r="E6" i="12"/>
  <c r="A7" i="12"/>
  <c r="C7" i="12"/>
  <c r="D7" i="12"/>
  <c r="E7" i="12"/>
  <c r="E2" i="12"/>
  <c r="D2" i="12"/>
  <c r="C2" i="12"/>
  <c r="A2" i="12"/>
  <c r="A3" i="7"/>
  <c r="A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2" i="7"/>
  <c r="CC1" i="9"/>
  <c r="CP2" i="9"/>
  <c r="CP1" i="9"/>
  <c r="CO2" i="9"/>
  <c r="CO1" i="9"/>
  <c r="CN2" i="9"/>
  <c r="CM2" i="9"/>
  <c r="CM1" i="9"/>
  <c r="CL2" i="9"/>
  <c r="CK2" i="9"/>
  <c r="CJ2" i="9"/>
  <c r="CL1" i="9"/>
  <c r="CK1" i="9"/>
  <c r="CJ1" i="9"/>
  <c r="CI2" i="9"/>
  <c r="CI1" i="9"/>
  <c r="CH2" i="9"/>
  <c r="CH1" i="9"/>
  <c r="CG2" i="9"/>
  <c r="CF1" i="9"/>
  <c r="CF2" i="9"/>
  <c r="CE2" i="9"/>
  <c r="CD2" i="9"/>
  <c r="CC2" i="9"/>
  <c r="CB2" i="9"/>
  <c r="CA2" i="9"/>
  <c r="BZ2" i="9"/>
  <c r="BY2" i="9"/>
  <c r="CB1" i="9"/>
  <c r="CA1" i="9"/>
  <c r="BX2" i="9"/>
  <c r="BW2" i="9"/>
  <c r="BV2" i="9"/>
  <c r="BU2" i="9"/>
  <c r="BT2" i="9"/>
  <c r="BS2" i="9"/>
  <c r="BR2" i="9"/>
  <c r="BQ2" i="9"/>
  <c r="BP2" i="9"/>
  <c r="BO2" i="9"/>
  <c r="BN2" i="9"/>
  <c r="BM2" i="9"/>
  <c r="BL2" i="9"/>
  <c r="BK2" i="9"/>
  <c r="BJ2" i="9"/>
  <c r="BI2" i="9"/>
  <c r="BH2" i="9"/>
  <c r="BG2" i="9"/>
  <c r="BF1" i="9"/>
  <c r="BE1" i="9"/>
  <c r="BD1" i="9"/>
  <c r="BC1" i="9"/>
  <c r="BF2" i="9"/>
  <c r="BE2" i="9"/>
  <c r="BD2" i="9"/>
  <c r="BC2" i="9"/>
  <c r="BB2" i="9"/>
  <c r="BA2" i="9"/>
  <c r="AZ2" i="9"/>
  <c r="AY2" i="9"/>
  <c r="AX2" i="9"/>
  <c r="AW2" i="9"/>
  <c r="BB1" i="9"/>
  <c r="BA1" i="9"/>
  <c r="AZ1" i="9"/>
  <c r="AY1" i="9"/>
  <c r="AX1" i="9"/>
  <c r="AW1" i="9"/>
  <c r="AV2" i="9"/>
  <c r="AU2" i="9"/>
  <c r="AT2" i="9"/>
  <c r="AS2" i="9"/>
  <c r="AR2" i="9"/>
  <c r="AQ2" i="9"/>
  <c r="AV1" i="9"/>
  <c r="AU1" i="9"/>
  <c r="AT1" i="9"/>
  <c r="AS1" i="9"/>
  <c r="AR1" i="9"/>
  <c r="AQ1" i="9"/>
  <c r="AP2" i="9"/>
  <c r="AO2" i="9"/>
  <c r="AP1" i="9"/>
  <c r="AO1" i="9"/>
  <c r="AN2" i="9"/>
  <c r="AM2" i="9"/>
  <c r="AL2" i="9"/>
  <c r="AK2" i="9"/>
  <c r="AJ2" i="9"/>
  <c r="AI2" i="9"/>
  <c r="AH1" i="9"/>
  <c r="AN1" i="9" s="1"/>
  <c r="AG1" i="9"/>
  <c r="AM1" i="9" s="1"/>
  <c r="AF1" i="9"/>
  <c r="AL1" i="9" s="1"/>
  <c r="AE1" i="9"/>
  <c r="AK1" i="9" s="1"/>
  <c r="AD1" i="9"/>
  <c r="AJ1" i="9" s="1"/>
  <c r="AH2" i="9"/>
  <c r="AG2" i="9"/>
  <c r="AF2" i="9"/>
  <c r="AE2" i="9"/>
  <c r="AD2" i="9"/>
  <c r="AC2" i="9"/>
  <c r="AC1" i="9"/>
  <c r="AI1" i="9" s="1"/>
  <c r="AB2" i="9"/>
  <c r="AA2" i="9"/>
  <c r="Z2" i="9"/>
  <c r="Y2" i="9"/>
  <c r="X2" i="9"/>
  <c r="W2" i="9"/>
  <c r="V2" i="9"/>
  <c r="U2" i="9"/>
  <c r="T2" i="9"/>
  <c r="S2" i="9"/>
  <c r="R2" i="9"/>
  <c r="R1" i="9"/>
  <c r="Q2" i="9"/>
  <c r="Q1" i="9"/>
  <c r="P2" i="9"/>
  <c r="P1" i="9"/>
  <c r="O2" i="9"/>
  <c r="N2" i="9"/>
  <c r="M2" i="9"/>
  <c r="L2" i="9"/>
  <c r="K2" i="9"/>
  <c r="J2" i="9"/>
  <c r="I2" i="9"/>
  <c r="H2" i="9"/>
  <c r="G2" i="9"/>
  <c r="F2" i="9"/>
  <c r="E2" i="9"/>
  <c r="D2" i="9"/>
  <c r="C2" i="9"/>
  <c r="B2" i="9"/>
  <c r="F59" i="7"/>
  <c r="B3" i="13"/>
  <c r="B4" i="13" l="1"/>
  <c r="B17" i="13"/>
  <c r="B16" i="13"/>
  <c r="B14" i="13"/>
  <c r="B15" i="13"/>
  <c r="B6" i="13"/>
  <c r="B7" i="13"/>
  <c r="B5" i="13"/>
  <c r="B3" i="14"/>
  <c r="B13" i="14"/>
  <c r="B12" i="14"/>
  <c r="B16" i="14"/>
  <c r="B15" i="14"/>
  <c r="B14" i="14"/>
  <c r="B5" i="14"/>
  <c r="B4" i="14"/>
  <c r="B2" i="14"/>
  <c r="B10" i="14"/>
  <c r="B9" i="14"/>
  <c r="B8" i="14"/>
  <c r="B11" i="14"/>
  <c r="B7" i="14"/>
  <c r="B6" i="14"/>
  <c r="B8" i="13"/>
  <c r="B2" i="13"/>
  <c r="B12" i="13"/>
  <c r="B11" i="13"/>
  <c r="B10" i="13"/>
  <c r="B13" i="13"/>
  <c r="B9" i="13"/>
  <c r="B6" i="12"/>
  <c r="B5" i="12"/>
  <c r="B2" i="12"/>
  <c r="B4" i="12"/>
  <c r="B3" i="12"/>
  <c r="B10" i="7"/>
  <c r="B9" i="7"/>
  <c r="B58" i="7"/>
  <c r="B50" i="7"/>
  <c r="B42" i="7"/>
  <c r="B34" i="7"/>
  <c r="B26" i="7"/>
  <c r="B18" i="7"/>
  <c r="B57" i="7"/>
  <c r="B49" i="7"/>
  <c r="B41" i="7"/>
  <c r="B33" i="7"/>
  <c r="B25" i="7"/>
  <c r="B17" i="7"/>
  <c r="B56" i="7"/>
  <c r="B48" i="7"/>
  <c r="B40" i="7"/>
  <c r="B32" i="7"/>
  <c r="B24" i="7"/>
  <c r="B16" i="7"/>
  <c r="B8" i="7"/>
  <c r="B7" i="7"/>
  <c r="B6" i="7"/>
  <c r="B53" i="7"/>
  <c r="B5" i="7"/>
  <c r="B55" i="7"/>
  <c r="B47" i="7"/>
  <c r="B39" i="7"/>
  <c r="B31" i="7"/>
  <c r="B23" i="7"/>
  <c r="B15" i="7"/>
  <c r="B54" i="7"/>
  <c r="B46" i="7"/>
  <c r="B38" i="7"/>
  <c r="B4" i="7"/>
  <c r="B30" i="7"/>
  <c r="B22" i="7"/>
  <c r="B14" i="7"/>
  <c r="B45" i="7"/>
  <c r="B37" i="7"/>
  <c r="B29" i="7"/>
  <c r="B21" i="7"/>
  <c r="B13" i="7"/>
  <c r="B52" i="7"/>
  <c r="B44" i="7"/>
  <c r="B36" i="7"/>
  <c r="B28" i="7"/>
  <c r="B20" i="7"/>
  <c r="B12" i="7"/>
  <c r="B59" i="7"/>
  <c r="B51" i="7"/>
  <c r="B43" i="7"/>
  <c r="B35" i="7"/>
  <c r="B27" i="7"/>
  <c r="B19" i="7"/>
  <c r="B11" i="7"/>
  <c r="B3" i="7"/>
  <c r="B2" i="7"/>
  <c r="A2" i="9"/>
  <c r="G15" i="4"/>
  <c r="G17" i="4"/>
  <c r="G18" i="4"/>
  <c r="G19" i="4"/>
  <c r="G20" i="4"/>
  <c r="F3" i="7"/>
  <c r="F4"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2"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3" i="7"/>
  <c r="E4" i="7"/>
  <c r="E5" i="7"/>
  <c r="E6" i="7"/>
  <c r="E7" i="7"/>
  <c r="E8" i="7"/>
  <c r="E9" i="7"/>
  <c r="E10" i="7"/>
  <c r="E11" i="7"/>
  <c r="E12" i="7"/>
  <c r="E13" i="7"/>
  <c r="E14" i="7"/>
  <c r="E15" i="7"/>
  <c r="E16" i="7"/>
  <c r="E2" i="7"/>
  <c r="S37" i="4"/>
  <c r="S31" i="4"/>
  <c r="B7" i="4"/>
  <c r="G21" i="4" l="1"/>
  <c r="S30" i="4" s="1"/>
  <c r="S36" i="4" l="1"/>
  <c r="S33" i="4"/>
</calcChain>
</file>

<file path=xl/sharedStrings.xml><?xml version="1.0" encoding="utf-8"?>
<sst xmlns="http://schemas.openxmlformats.org/spreadsheetml/2006/main" count="590" uniqueCount="423">
  <si>
    <t>Supplier Quality Assessment</t>
  </si>
  <si>
    <t>Date</t>
  </si>
  <si>
    <t>Supplier General Information</t>
  </si>
  <si>
    <t>Complete by Supplier</t>
  </si>
  <si>
    <t>Supplier Site (As to appear on Purchase Order)</t>
  </si>
  <si>
    <t>Business Name:</t>
  </si>
  <si>
    <t>Street:</t>
  </si>
  <si>
    <t>City:</t>
  </si>
  <si>
    <t>State:</t>
  </si>
  <si>
    <t>Zip Code:</t>
  </si>
  <si>
    <t>Country:</t>
  </si>
  <si>
    <t>Manufacturing facility address (if different from above):</t>
  </si>
  <si>
    <t>Core Business Competency:</t>
  </si>
  <si>
    <t>DUNS No:</t>
  </si>
  <si>
    <t>Request a D&amp;B DUNS Number:</t>
  </si>
  <si>
    <t>https://www.dnb.com/duns.html</t>
  </si>
  <si>
    <t>NAICS Code:</t>
  </si>
  <si>
    <t xml:space="preserve">Primary 6-Digit Major Group: </t>
  </si>
  <si>
    <t>Website:</t>
  </si>
  <si>
    <t>https:www.census.gov/naics/</t>
  </si>
  <si>
    <t>Name</t>
  </si>
  <si>
    <t>Phone</t>
  </si>
  <si>
    <t>E-mail</t>
  </si>
  <si>
    <t>Pace Industries Contacts</t>
  </si>
  <si>
    <t>Commodity Manager:</t>
  </si>
  <si>
    <t>Supplier Development:</t>
  </si>
  <si>
    <t xml:space="preserve"> </t>
  </si>
  <si>
    <t>Supplier.Development@paceind.com</t>
  </si>
  <si>
    <t>Supplier Contacts</t>
  </si>
  <si>
    <t>General Mgr:</t>
  </si>
  <si>
    <t>Quality Mgr:</t>
  </si>
  <si>
    <t>Manufacturing Mgr:</t>
  </si>
  <si>
    <t>Engineering Mgr:</t>
  </si>
  <si>
    <t>Sales Manager:</t>
  </si>
  <si>
    <t>Plant Contact -Quality:</t>
  </si>
  <si>
    <t>Plant Contact-Logistics:</t>
  </si>
  <si>
    <t>Company Website:</t>
  </si>
  <si>
    <r>
      <t xml:space="preserve">Certifications </t>
    </r>
    <r>
      <rPr>
        <i/>
        <sz val="10"/>
        <rFont val="Arial"/>
        <family val="2"/>
      </rPr>
      <t>(Select "Y/N" from the drop downs highlighted in red)</t>
    </r>
  </si>
  <si>
    <t>Identify QMS (Quality Management System) and EMS (Environmental Management System) certifications that apply:</t>
  </si>
  <si>
    <t>ISO 9001 (QMS)</t>
  </si>
  <si>
    <t>Expiration</t>
  </si>
  <si>
    <t>IATF16949 (QMS)</t>
  </si>
  <si>
    <t>AS9100 (QMS)</t>
  </si>
  <si>
    <t>ISO 14001 (EMS)</t>
  </si>
  <si>
    <t>ISO17025 (Laboratory)</t>
  </si>
  <si>
    <t>Other QMS Cert.</t>
  </si>
  <si>
    <t xml:space="preserve">If the supplier's QMS is not currently 3rd party certified to a recognized standard, please provide a plan for certification </t>
  </si>
  <si>
    <t>QMS Certification</t>
  </si>
  <si>
    <t>Planned Implementation Date</t>
  </si>
  <si>
    <r>
      <t xml:space="preserve">Supplier Category </t>
    </r>
    <r>
      <rPr>
        <i/>
        <sz val="10"/>
        <rFont val="Arial"/>
        <family val="2"/>
      </rPr>
      <t>(Select "Y/N" from the drop downs highlighted in red)</t>
    </r>
  </si>
  <si>
    <t>Foreign</t>
  </si>
  <si>
    <t>Small Business (SN)</t>
  </si>
  <si>
    <t>Service Disabled Veteran (SB)</t>
  </si>
  <si>
    <t>Privately Owned</t>
  </si>
  <si>
    <t>Minorirty Owned (SB)</t>
  </si>
  <si>
    <t>Alaskan Native Corp (SB)</t>
  </si>
  <si>
    <t>Large Business</t>
  </si>
  <si>
    <t>Woman Owned (SB)</t>
  </si>
  <si>
    <t>Native American Tribe Owned (SB)</t>
  </si>
  <si>
    <t>Large Minority Business</t>
  </si>
  <si>
    <t>Small Disadvantage Business (SB)</t>
  </si>
  <si>
    <t>HBCU/MI</t>
  </si>
  <si>
    <t>Large Alaskan Native Corp Business</t>
  </si>
  <si>
    <t>HUB Zone (certified) (SB)</t>
  </si>
  <si>
    <t>Large Native American Tribe Owned Business</t>
  </si>
  <si>
    <t>Veteran Owned (SB)</t>
  </si>
  <si>
    <r>
      <t>Process Capabilities</t>
    </r>
    <r>
      <rPr>
        <sz val="10"/>
        <rFont val="Arial"/>
        <family val="2"/>
      </rPr>
      <t xml:space="preserve"> (S</t>
    </r>
    <r>
      <rPr>
        <i/>
        <sz val="10"/>
        <rFont val="Arial"/>
        <family val="2"/>
      </rPr>
      <t>elect "Y/N" from the drop downs highlighted in red)</t>
    </r>
  </si>
  <si>
    <t>Raw Material:</t>
  </si>
  <si>
    <t>Services:</t>
  </si>
  <si>
    <t>Components:</t>
  </si>
  <si>
    <t>COQ:</t>
  </si>
  <si>
    <t>Aluminum</t>
  </si>
  <si>
    <t>Machining:</t>
  </si>
  <si>
    <t>Plastic Injection/ Rubber Molding:</t>
  </si>
  <si>
    <t>Inspection</t>
  </si>
  <si>
    <t>Magnesium</t>
  </si>
  <si>
    <t>Assembly:</t>
  </si>
  <si>
    <t>Stamped:</t>
  </si>
  <si>
    <t>Sorting</t>
  </si>
  <si>
    <t>Plastics:</t>
  </si>
  <si>
    <t>*Heat treatment:</t>
  </si>
  <si>
    <t>Powder Metal:</t>
  </si>
  <si>
    <t>Paint:</t>
  </si>
  <si>
    <t>*Plating:</t>
  </si>
  <si>
    <t>Casting:</t>
  </si>
  <si>
    <t>Other (list):</t>
  </si>
  <si>
    <t>*Coating:</t>
  </si>
  <si>
    <t>Packaging Material:</t>
  </si>
  <si>
    <t>Painting</t>
  </si>
  <si>
    <t>* Special Process</t>
  </si>
  <si>
    <r>
      <t>Special Processes (</t>
    </r>
    <r>
      <rPr>
        <i/>
        <sz val="10"/>
        <rFont val="Arial"/>
        <family val="2"/>
      </rPr>
      <t>Select "Y/N/NA" from the drop downs highlighted in red)</t>
    </r>
  </si>
  <si>
    <t>Yes/No/NA</t>
  </si>
  <si>
    <t>Comment</t>
  </si>
  <si>
    <t>-Does the supplier comply with the applicable AIAG Special Process</t>
  </si>
  <si>
    <t>-Assessment for each special process provided?</t>
  </si>
  <si>
    <t>Heat Treat CQI-9</t>
  </si>
  <si>
    <t>Plating CQI-11</t>
  </si>
  <si>
    <t>Coating CQI-12</t>
  </si>
  <si>
    <t>ROHS Compliant</t>
  </si>
  <si>
    <t>Quality Lab</t>
  </si>
  <si>
    <t>-Does the supplier have an internal lab scope?</t>
  </si>
  <si>
    <t>-Is the lab certified to ISO17025 or other? If yes, provide copy of certificate</t>
  </si>
  <si>
    <t>For Pace Industries Commodity Manager Only</t>
  </si>
  <si>
    <t>Request Type:</t>
  </si>
  <si>
    <t>Requested by:</t>
  </si>
  <si>
    <t>Supplier No:</t>
  </si>
  <si>
    <t>Supplier Type:</t>
  </si>
  <si>
    <t>Commodity:</t>
  </si>
  <si>
    <t>For Pace Industries Supplier Quality</t>
  </si>
  <si>
    <t>Reviewed by:</t>
  </si>
  <si>
    <t>Date Reviewed:</t>
  </si>
  <si>
    <t>Schedule Supplier Visit</t>
  </si>
  <si>
    <t>Reason:</t>
  </si>
  <si>
    <t>Responses</t>
  </si>
  <si>
    <t>Supplier Type</t>
  </si>
  <si>
    <t>Y</t>
  </si>
  <si>
    <t>Indirect</t>
  </si>
  <si>
    <t>N</t>
  </si>
  <si>
    <t>Direct</t>
  </si>
  <si>
    <t>N/A</t>
  </si>
  <si>
    <t>Commodity Manager</t>
  </si>
  <si>
    <t>Supplier Development</t>
  </si>
  <si>
    <t>E-mail Address</t>
  </si>
  <si>
    <t>Request Type</t>
  </si>
  <si>
    <t>Requested by</t>
  </si>
  <si>
    <t>Reviewed by</t>
  </si>
  <si>
    <t>Commodity</t>
  </si>
  <si>
    <t>Reason</t>
  </si>
  <si>
    <t>Alejandro Renteria</t>
  </si>
  <si>
    <t>Jiesha Altidor</t>
  </si>
  <si>
    <t>Alejandro.Renteria@paceind.com</t>
  </si>
  <si>
    <t>New Assessment Form</t>
  </si>
  <si>
    <t xml:space="preserve">CNC </t>
  </si>
  <si>
    <t>Overall Score &gt; 3</t>
  </si>
  <si>
    <t>Jon Osborn</t>
  </si>
  <si>
    <t>Jon.Osborn@paceind.com</t>
  </si>
  <si>
    <t>QMS Expiration</t>
  </si>
  <si>
    <t>COMPONENTS</t>
  </si>
  <si>
    <t>Supplier Not ISO or IATF Certified</t>
  </si>
  <si>
    <t>Armando Jimenez</t>
  </si>
  <si>
    <t>Armando.Jimenez@paceind.com</t>
  </si>
  <si>
    <t>COQ</t>
  </si>
  <si>
    <t>Overall Score &lt; 3</t>
  </si>
  <si>
    <t>Cathy Voskuil</t>
  </si>
  <si>
    <t>Cathleen.Voskuil@paceind.com</t>
  </si>
  <si>
    <t>ENERGY MGMT</t>
  </si>
  <si>
    <t>Process or Service is Complex</t>
  </si>
  <si>
    <t>Joseph Scheurer</t>
  </si>
  <si>
    <t>Joseph.Scheurer@paceind.com</t>
  </si>
  <si>
    <t>EQUIP SERV / SUPPLY</t>
  </si>
  <si>
    <t>Loss of ISO/IATF Certification</t>
  </si>
  <si>
    <t>Jiesha.Altidor@paceind.com</t>
  </si>
  <si>
    <t>FINANCE</t>
  </si>
  <si>
    <t>Request by Pace Customer</t>
  </si>
  <si>
    <t>FURNACE</t>
  </si>
  <si>
    <t>Supplier QMS Development</t>
  </si>
  <si>
    <t>HR SERVICES</t>
  </si>
  <si>
    <t>Poor Supplier Performance</t>
  </si>
  <si>
    <t>LEASES</t>
  </si>
  <si>
    <t>Procurement Request</t>
  </si>
  <si>
    <t>LUBES/CHEMICALS</t>
  </si>
  <si>
    <t>MRO</t>
  </si>
  <si>
    <t>OFFICE SERV / SUPPLY</t>
  </si>
  <si>
    <t>PLANT SERV / SUPPLY</t>
  </si>
  <si>
    <t>OUTSIDE SERVICES</t>
  </si>
  <si>
    <t>PACKAGING</t>
  </si>
  <si>
    <t>RAW MATERIAL</t>
  </si>
  <si>
    <t>SALES / MARKETING</t>
  </si>
  <si>
    <t>TOOLING</t>
  </si>
  <si>
    <t>TRANSPORTATION</t>
  </si>
  <si>
    <t>Issue</t>
  </si>
  <si>
    <t xml:space="preserve">Description of Change </t>
  </si>
  <si>
    <t xml:space="preserve">Rev A: First Release </t>
  </si>
  <si>
    <t>Rev B: Adding Document Title</t>
  </si>
  <si>
    <t>Adding Title to each Page "Supplier Quality Assessment"</t>
  </si>
  <si>
    <t>Rev C: Updated Ranking, Questions, and Format</t>
  </si>
  <si>
    <t>Updated File Format
Updated Ranking for 1-5
Updated/Added Questions in Assessment</t>
  </si>
  <si>
    <t>Rev D: Updated to add On-Site Audit Section</t>
  </si>
  <si>
    <t>Added On-Site Audit Section</t>
  </si>
  <si>
    <t>Rev E: Updating all tabs</t>
  </si>
  <si>
    <t>Assessment Date</t>
  </si>
  <si>
    <t>Supplier Business Name:</t>
  </si>
  <si>
    <t>Supplier Street:</t>
  </si>
  <si>
    <t>Supplier City:</t>
  </si>
  <si>
    <t>Supplier State:</t>
  </si>
  <si>
    <t>Supplier Zip Code:</t>
  </si>
  <si>
    <t>Supplier Country:</t>
  </si>
  <si>
    <t>Supplier Manufacturing Facility Address</t>
  </si>
  <si>
    <t>Pay Site: Business Name:</t>
  </si>
  <si>
    <t>Pay Site: Street:</t>
  </si>
  <si>
    <t>Pay Site: City:</t>
  </si>
  <si>
    <t>Pay Site: State:</t>
  </si>
  <si>
    <t>Pay Site: Zip Code:</t>
  </si>
  <si>
    <t>Pay Site: Country:</t>
  </si>
  <si>
    <t>Pay Site: Ownership Details (Name and location)</t>
  </si>
  <si>
    <t>Supplier Development Manager:</t>
  </si>
  <si>
    <t>Supplier General Manager Info</t>
  </si>
  <si>
    <t>Supplier Quality Manager</t>
  </si>
  <si>
    <t>Supplier Manufacturing Manager</t>
  </si>
  <si>
    <t>Supplier Engineering Manager</t>
  </si>
  <si>
    <t>Supplier Sales Manager</t>
  </si>
  <si>
    <t>Supplier Plant Contract - Quality</t>
  </si>
  <si>
    <t>Supplier Plant Contract - Logistics</t>
  </si>
  <si>
    <t>Company Website</t>
  </si>
  <si>
    <t>Resources-Aluminum</t>
  </si>
  <si>
    <t>Resources-Magnesium</t>
  </si>
  <si>
    <t>Resources-Plastics:</t>
  </si>
  <si>
    <t>Resources-Paint:</t>
  </si>
  <si>
    <t>Resources-Other (list):</t>
  </si>
  <si>
    <t>Services-Machining:</t>
  </si>
  <si>
    <t>Services-Assembly:</t>
  </si>
  <si>
    <t>Services-*Heat treatment:</t>
  </si>
  <si>
    <t>Services-*Plating:</t>
  </si>
  <si>
    <t>Services-*Coating:</t>
  </si>
  <si>
    <t>Services-Painting</t>
  </si>
  <si>
    <t>Services-Other (list):</t>
  </si>
  <si>
    <t>Components-Plastic Injection/ Rubber Molding:</t>
  </si>
  <si>
    <t>Components-Stamped:</t>
  </si>
  <si>
    <t>Components-Powder Metal:</t>
  </si>
  <si>
    <t>Components-Casting:</t>
  </si>
  <si>
    <t>Components-Packaging Material:</t>
  </si>
  <si>
    <t>Components-Other (list):</t>
  </si>
  <si>
    <t>Does the supplier comply with the applicable AIAG Special Process</t>
  </si>
  <si>
    <t>Assessment for each special process provided?</t>
  </si>
  <si>
    <t>Does the supplier have an internal lab scope?</t>
  </si>
  <si>
    <t>Is the lab certified to ISO17025 or other? If yes, provide copy of certificate</t>
  </si>
  <si>
    <t>Commodity Manager Reason</t>
  </si>
  <si>
    <t>Supplier Quality Reason</t>
  </si>
  <si>
    <t>Supplier Name</t>
  </si>
  <si>
    <t>Audit Date</t>
  </si>
  <si>
    <t>Audit Version</t>
  </si>
  <si>
    <t>Audit Section</t>
  </si>
  <si>
    <t>Question</t>
  </si>
  <si>
    <t>Input</t>
  </si>
  <si>
    <t>New</t>
  </si>
  <si>
    <t>Management</t>
  </si>
  <si>
    <t>Product Planning</t>
  </si>
  <si>
    <t>Process Control</t>
  </si>
  <si>
    <t>Delivery</t>
  </si>
  <si>
    <t>Quality Control</t>
  </si>
  <si>
    <t>Manpower/Training</t>
  </si>
  <si>
    <t>Sub-Supplier Control</t>
  </si>
  <si>
    <t>Safety</t>
  </si>
  <si>
    <t>Finance</t>
  </si>
  <si>
    <t>Supplier</t>
  </si>
  <si>
    <t>Certification</t>
  </si>
  <si>
    <t>Cettification Status</t>
  </si>
  <si>
    <t>Expiration Date</t>
  </si>
  <si>
    <t>Supplier Category</t>
  </si>
  <si>
    <t>Process Capabilities</t>
  </si>
  <si>
    <t>Pace Industries Audit Participants:</t>
  </si>
  <si>
    <t>Supplier Audit Team Participants:</t>
  </si>
  <si>
    <t>Supplier:</t>
  </si>
  <si>
    <t>Lead Auditor (Function)</t>
  </si>
  <si>
    <t>Name (Function)</t>
  </si>
  <si>
    <t>Location:</t>
  </si>
  <si>
    <t>Visit date:</t>
  </si>
  <si>
    <t>Section A: To be completed by all suppliers</t>
  </si>
  <si>
    <t>Section B: To be completed by Pace during On-Site Audit</t>
  </si>
  <si>
    <t>Rank: 5 - Benchmark / 4 - Very effective / 3 - Sufficient / 2 - Marginal / 1 - Poor / N/A - Not Applicable</t>
  </si>
  <si>
    <t>#</t>
  </si>
  <si>
    <t>Control Item</t>
  </si>
  <si>
    <t>Evaluation Guidelines</t>
  </si>
  <si>
    <t>Comments</t>
  </si>
  <si>
    <t>Customer Comments</t>
  </si>
  <si>
    <t>1. Management</t>
  </si>
  <si>
    <t>Business Plan Development</t>
  </si>
  <si>
    <t>5 - Driven bottom-up with continual gap analysis
4 - Development plan with limited organizational visibility
3 - Detailed plan with limited middle management input
2 - Functional development plans only
1 - No detailed plan</t>
  </si>
  <si>
    <t>Communication:  Business Plan</t>
  </si>
  <si>
    <t>5 - Periodic business plan update to all associates on monthly basis
4 - Periodic business plan update to all associates on quarterly basis
3 - Daily production meeting reporting on safety, quality and production with countermeasure and follow-up assignments.
2 -  Daily production meetings an no evidence of action plans and follow ups
1 - No formal requirements</t>
  </si>
  <si>
    <t xml:space="preserve">Key Performance Measurables </t>
  </si>
  <si>
    <t>5 - Metrics include PPM (or an index that includes rejects and/or returned material) and all associates are aware of key measurable targets &amp; current status.
4 - Progress of key metrics tracked against goals &amp; regularly reviewed by management.
3 - Metrics are published by functions for visibility purposes
2 - Lack of timely consistency of metrics publication
1 - No key measurables identified.</t>
  </si>
  <si>
    <t>Organization Structure</t>
  </si>
  <si>
    <t>5 - Organization chart and detailed resource management (entire organization) documented, up to date and reviewed regularly by Sr Mgt to check effectiveness.  Resources positioned to exceed customer requirements.
4 - Organization chart and basic RM (position / dept level) documented and up-to-date.  Structure can meet customer requirements
3 - Visibility of organizational chart w/limited roles &amp; responsibilities awareness
2 - Functional awareness of roles &amp; responsibilities
1 - No organization chart exists or significantly out-of-date.  Current structure inadequate to meet customer demands</t>
  </si>
  <si>
    <t>Management Turnover</t>
  </si>
  <si>
    <t>5 - Stable Management (Plant Manager and next line reports).  No turnover within 3 years
4 - Some Change  (Plant Manager and/or next line reports). Turnover ~ 1-3 years w/succession plan and training for next level associates.
3 - Some Change  (Plant Manager and/or next line reports). Turnover ~ 1-3 years w/no succession plan or training for next level associates.
2 - Seasonal turnover and no evidence of succession plan or training
1 - Consistent turnover (Plant Manager and/or next line reports). Turnover ~ every year or less</t>
  </si>
  <si>
    <t>Production Area Cleanliness and Organization</t>
  </si>
  <si>
    <t>5 - Formal program (ex. 5S) supported by Sr Mgt, including periodic audits with assigned countermeasure responsibilities.  Conditions in all areas are excellent.
4 - Daily cleaning is evident.  Good organization with designated locations for all items.
3 - Inconsistent cleaning and some level of production area organization
2 - Some level of evidence of either cleaning or production area organization, but not both.
1 - Ineffective cleaning activity and poor production area organization.</t>
  </si>
  <si>
    <t>2. Product Planning</t>
  </si>
  <si>
    <t>Product Planning Organization (APQP)</t>
  </si>
  <si>
    <t>5 - Training requirements are tied to roles &amp; responsibilities.  Organization reviewed regularly by Sr Mgt.
4 - Up-to-date new model organization chart with clearly defined roles &amp; responsibilities, reviewed on a regular basis
3 - New model organization chart with clearly defined roles &amp; responsibilities
2 - Standard organization chart exisits.
1 - No new model organization chart exists.</t>
  </si>
  <si>
    <t>Project Lessons Learned</t>
  </si>
  <si>
    <t>5 - Detailed program level assessment evaluated by top management.  Conclusions drive change throughout the organization.
4 - Functional area  review of past project performance drives future approach.
3 - On going lessons learned based on documented failures and improvement throughout the duration of a project.
2 - Standard review at the end of a project to look for future improvements
1 - No lessons learned documented.</t>
  </si>
  <si>
    <t>Specific Project Action Plans</t>
  </si>
  <si>
    <t>5 - Detailed project level action plan driven by goals. Procedures and policies in place to manage project tasks.  Have the ability to evaluate and monitor multiple programs. 
4 - Department level action plans in place with some linkage to project goals and measurable targets.
3 -  Editable action plans which based on the specific project 
2 - Generic action plans with standard goals and mesuareables
1 - No master plan</t>
  </si>
  <si>
    <t>Project Evaluation System</t>
  </si>
  <si>
    <t>5 - Planned regular top management reviews. Examples of top management providing resources and direction to assure project targets are met.
4 - Planned regular project review by project and support memebers.
3 - Planned regular project review by project members only.
2 - Intinal project review without regualr review.
1 - No reviews evident.</t>
  </si>
  <si>
    <t>CAD/CAM Capability</t>
  </si>
  <si>
    <t>5 - In house CAD/CAM capabilities automated contorls with revision control.
4 - In house CAD/CAM capabilities.
3  Outsourced translation (3D) and viewer(2D) capability.
2 - Electronic file for recall/review of provided drawings.
1 - Reliant on paper drawings.</t>
  </si>
  <si>
    <t>Design Capability</t>
  </si>
  <si>
    <t>5 - In-house design capability. 
4 - In- house design with customer approval prior to release 
3 - Design and manufacturing collaborate on design maturation prior to tool release
2 - Supplier reliant on customer supplied design.                                       
1 - Supplier not design responsible.</t>
  </si>
  <si>
    <t>Tooling Capability and Control</t>
  </si>
  <si>
    <t>5 - In-house capability or close relationship with tool shop. Able to manage global tooling.
4 - In-house capability, ability to manage local tool development.
3 - Competitively bid, project to project. Ability to track and monitor local tool development. 
2 - Outsource to manage tool development, capability study.
1 - No capability to manage tool development.</t>
  </si>
  <si>
    <t>Capacity Planning</t>
  </si>
  <si>
    <t>5 - Advanced capacity calculations based on existing, similar production efficiency (ex. OEE).  Options with various levels of automation and manpower are analyzed well in advance.  
4 - Calcuations based on similar and existing standard production.
3 - Capacity calculations based on a standard production efficiency and done as needed.
2 - Estimate capactiy based on current production rate and future need
1 - No capacity estimates made for future products.</t>
  </si>
  <si>
    <t>3. Process Control</t>
  </si>
  <si>
    <t>Line Side Visual Management</t>
  </si>
  <si>
    <t>5 - Real time production status &amp; trends displayed along with action plans in place for immediate response and feedback when visual controls exceed limits.
4 -  Real time production status &amp; trends displayed.
3 - Visual controls posted line side (pareto charts, run charts, flow charts, etc.).  Production plan vs. actual clearly displayed in the production area.
2 -Periodic stand up reviews with production area associates with standard posted charting.
1 - No line side visual controls are in-place or they are outdated.</t>
  </si>
  <si>
    <t>Minimum Process Requirements</t>
  </si>
  <si>
    <t>5 - Currently understands and meets all requirements for their applicable processes (ex. In-line verifications, special gauging).  No additional investment required.
4 - Understands requirements.  Minor investment may be required to achieve the minimum requirements.
3 - Understnad requirements, Major investment  may be required to achieve the minimum requirements.
2 - Understands requirements.
1 - No experience. No understanding.  Investment required.</t>
  </si>
  <si>
    <t>Preventive Maintenance</t>
  </si>
  <si>
    <t>5 - PM's conducted by maintenance &amp; production associates for all equipment according to a computerized system with regular review of tasks and intervals.  Predictive technologies utilized.
4 - Intergrated preventive maintenance system regular review interval conducted for critical equipment.
3 - Effective preventive maintenance system with a valid checklist of tasks.
2 - Limited preventive maintenance system in place with action logs.
1 - No preventive maintenance activity.</t>
  </si>
  <si>
    <t>Maintenance Spare Parts</t>
  </si>
  <si>
    <t>5 - Data &amp; specification analysis justifies min/max levels with high level of control.
4 - Maintained spare parts inventory contorlled by use and BOMs.
3 - Minimal spare parts inventory controlled by maintenance.
2 - Limited spare parts inventory lack of maintenance control.
1 - No spare parts inventory or control.</t>
  </si>
  <si>
    <t xml:space="preserve">Equipment Programming / Confirmation </t>
  </si>
  <si>
    <t>5 - Highly proficient with well documented programs.  Mandatory confirmation with tracking and approvals.
4 - In-house programming proficiency or contractor use.  Confirmation procedure frequently utilized.
3 - Capability with confirmatino procedure in place and use periodically.
2 - Limited capability with no confirmation procedure.
1 - No capability</t>
  </si>
  <si>
    <t xml:space="preserve">Documentation Change Point Control
(design change, drawing, data) </t>
  </si>
  <si>
    <t>5 - Automated system in place to manage information across business units
4 - System in place to confirm and feedback design change impact in a timely manner
3 - In house process which reacts to desgin change, impact, and implementation.
2 - Paper driven process;  does not facilitate timely analysis / feedback
1 - No design change review/process control</t>
  </si>
  <si>
    <t>Control Plans</t>
  </si>
  <si>
    <t xml:space="preserve">5 - Detailed Control Plans exist with clearly identified process control steps, reaction plans, and critical parameters (or limits) are identified
4 - Control Plans are complete for all critical processes, current, easily accessible, and followed.
3 - Product critical to quality (CTQ) characteristics and in-process inspection &amp; testing requirements have been clearly identified and documented.
2 - A method exists to identifying and controlling key process steps or elements that affect critical to quality (CTQ) product characteristics.
1 - Control Plans are not utilized </t>
  </si>
  <si>
    <t>Statistical Process Control (SPC)</t>
  </si>
  <si>
    <t>5 - Automated system that defines requirements, monitor, control, notification/reporting. Visual management system that communicates to manufacturing indicators to support traceability and conformance.
4 - Implemented review changes to process and design effectivity prior to release for updates. Electronic SPC system to determine process is stable. 1st piece 100% inspection buy off process along with visual inspection.
3 - Industry standards used to define inspection frequency (e.g. AQL Z1.4/1.3) and the process is stable and in control. Perform minimum inspection frequency i.e. 1st Piece check. 
2 - Defined standard method of in-house training associates to inspection. Standard inspection method used and recorded.
1 - No system in place</t>
  </si>
  <si>
    <t>Documented Work Instructions</t>
  </si>
  <si>
    <t>5 - Computer Aided work instructions at work-stations, associate sign-offs are only applicable to the highest level of training for the associate are tied to the work instructions. Work Instructions are review annually with revision sign offs of any changes. Periodic audits to ensure work instructions are being followed.
4 -  Visual aids/work instructions are available to operators and workmanship standards are available and understood.
3 -  Process that provides detailed manufacturing, test and inspection instructions on all work orders, travelers or operation sheets.
2 -  Documented process that includes a procedure for updating work instructions to include authorized changes and revision control.
1 - No formal work instructions, review, implementation.</t>
  </si>
  <si>
    <t>4. Delivery</t>
  </si>
  <si>
    <t>Material / Part Flow</t>
  </si>
  <si>
    <t>5 - An efficient and safe flow is maintained across the plant.  Work in process, finished goods, etc. levels are minimal.
4 - Flow of material is safe yet minimal organization and labeling of work in process, finished goods, etc.
3 - The flow is sequential, but some obstructions / inefficiencies exist.
2 - Part flow is not sequential across plant.  Excessive handling required.
1 -  Limited or minimal flow across plant with excessive handling and limited labeling. Inefficiency of flow is high.</t>
  </si>
  <si>
    <t>Production Scheduling</t>
  </si>
  <si>
    <t>5 - Production driven by pull system triggered by customer orders.
4 - Automated schedule updated daily and based on customer orders, inventory and past results.
3 - Manually generated schedules with forecasting and customer orders.
2 - Manually generated schedules based on long term forecasts only.
1 - No system in place.</t>
  </si>
  <si>
    <t>Production Flexibility (increase or decrease)</t>
  </si>
  <si>
    <t>5 - Positioned to shift production readily to accommodate changes (ex. Value Chain, sequenced production).
4 - Formal process with minimal reaction time to adjust to production shift, mantain low additional inventory.
3 - Can accommodate with additional time (ex. partial shift needed for changeover) or by carrying additional inventory.
2 - Limited production flexibilty on a reaction basis, no formal system.
1 - No production flexibility.</t>
  </si>
  <si>
    <t>Inventory Control / Accuracy</t>
  </si>
  <si>
    <t>5 - FIFO material movement is tracked. &gt;95% accurate
4 - A locator system with location labels in place.  &lt;95% accurate
3 - A locator system with location labels in place.  &lt;85% accurate
2 - Manual inventory control, manual cycle counts.
1 - Inventories not known or are highly inaccurate.  No control.</t>
  </si>
  <si>
    <t>Part Identification /  Label System</t>
  </si>
  <si>
    <t>5 - In process barcode system; label printed at process with QA check.
4 - Documented label system incorporated with build process documentation and control.
3 - Documented label system and evidence of control.  (labels pre-printed)
2 - Manual labeling system used as just-in-time limited control.
1 -  No documented system.</t>
  </si>
  <si>
    <t>Parts Shipment Control System (Finished Goods)</t>
  </si>
  <si>
    <t>5 - Documented system with shipping orders created from computer software controlled system - inventory control (SAP, QAD, etc.).
4 - Docimented system with shipping orders created from computer software - out sourced invetory contorl.
3 -  Documented system with shipping orders created manually - in house inventory control.
2 - Documented system with shipping orders created manually - out sourced inventory control.
1 -  No documented system.</t>
  </si>
  <si>
    <t>Crisis Management - Back-up Plan for Weather or Other Disaster</t>
  </si>
  <si>
    <t>5 - Documented back-up system in place, management review and approval, clearly communicated across the plant.
4 - Documented back-up system in place.
3 - Demonstrates adequate back-up planning.
2 - Minimal back-up plan in place.
1 - No clear system.</t>
  </si>
  <si>
    <t>5. Quality Control</t>
  </si>
  <si>
    <t>Prevention Planning (FMEA)</t>
  </si>
  <si>
    <t xml:space="preserve">5 - Formalized system, includes design side in developing.  Evidence of use and update. 
4 - Sysem in place to review of failure modes on regular basis, and provide feedback to the cross functional team to evaluated and address if needed.
3 - System, created by a cross functional team, is in place.
2 - System created, with little to no oversight
1 - No system.  </t>
  </si>
  <si>
    <t>Trace-ability 
(Lot Control)</t>
  </si>
  <si>
    <t>5 - 100% traceable.  Electronic link of associate, QA tests and all components as well as finished goods
4 - System links final QA testing and critical components with finished product.
3 - System links to finished product.
2 - Manual recording of finished product.
1 - No system to trace manufacturing lots.</t>
  </si>
  <si>
    <t>Process Change Point Control (i.e, PPAP)</t>
  </si>
  <si>
    <t>5 - Automated tracking system in place to manage change points and report on status to mgt
4 - Documented procedure outlining how a change is proposed, approved, communicated and implemented, which includes customer authorization.
3 - Documented procedure outlining how a change is proposed, approved, communicated and implemented, no customer involvment.
2 - System in place to track changes, lacks any monitoring 
1 - No system, changes not monitored</t>
  </si>
  <si>
    <t>Corrective Action</t>
  </si>
  <si>
    <t>5 - Automated system in place.  Documented flow with follow-up backed by quantitative analysis.  Clear evidence of use.
4 - Advance documentation of occurance, review, and resolution in place with periodic review.
3 - Basic management of occurrence data, cause, containment actions performed and corrective action documented.
2 - System which captures occurence and containment action.
1 - No system or system doesn't capture root cause or corrective action status.</t>
  </si>
  <si>
    <t>Testing Verification</t>
  </si>
  <si>
    <t>5 - In house test facility.  Test progress and management system is in place.
4 -  In house Test progress and management system is in place.
3 -  In house Test progress system is in place.
2 -  Outside facility used.  
1 - No experience.</t>
  </si>
  <si>
    <t>Warranty Return System</t>
  </si>
  <si>
    <t>5 - Automated system preforms analysis and provides low impact to manpower to issue warranty/returns.
4 - In house analysis facility, with dedicated manpower.
3 - In house analysis minimal manpower dedicated to warranty.
2 - In house analysis manpower not deficated to warranty.
1 - No experience.</t>
  </si>
  <si>
    <t>Quality Verification System</t>
  </si>
  <si>
    <t>5 - 100% in process confirmation of all functions.  Clear link to FMEA and Control Plan(s).
4 - In process confirmation of critical functions according to Control Plan requirements.
3 - In process confirmation of critical functions which lead to development of contorl plans.
2 - Only final verification system in place no in process verification.
1 - No final verification system in place.</t>
  </si>
  <si>
    <t>In process Non-conforming Parts System</t>
  </si>
  <si>
    <t>5 - System in place to manage analysis and reject feedback to process and sub-suppliers.
4 - Bins present with analysis of rejects on a daily basis.
3 - Bins present will analysis of rejects on a weekly basis.
2 - On line rejections handled as on the spot.
1 - No system to handle on line rejections.</t>
  </si>
  <si>
    <t>Process Quality Monitoring (Process Capability Monitoring)</t>
  </si>
  <si>
    <t>5 - Total quality system with regular CpK.
4 - Product critical to quality characteristics and in-process inspection &amp; testing requirements and documented.
3 - SPC, attribute data included feedback loop and reaction plan.
2 - Method exists for identifying and controlling key process steps or elements that affect quality.
1 - No system.</t>
  </si>
  <si>
    <t>Tool Calibration and Gage Recall System</t>
  </si>
  <si>
    <t>5 - Electronic system that identifies "suspect" product and provides a report to identify and locate product in-house, outside processing and provides notifications for maintenance, audits, calibration, gage R&amp;R, lock out and control data. (i.e. Lock-Out Tag-Out Process)
4 - System is industry standard software and medium/low risk to not control gages, equipment calibration, lost or missing and/or accountability.
3 - Gage and Equipment meet requirements of industry standards and documented processes by outside calibration lab. Tool loss process is in-house.
2 - Manual system to identify expired calibration and/or maintenance, with an in-house lock out process.
1 - No system in place.</t>
  </si>
  <si>
    <t>Control of shelf life, life limited material</t>
  </si>
  <si>
    <t>5 - Automated recall process for material approaching its expiration date. Connected to the FIFO policy/procedure along with the set reorder points within Procurement.
4 - Electronic system based on manual entry which would allow for the MCO to have visual aid on materials approaching life limit.
3 - Documented process that controls "limited shelf life" items but has no automated recall process for material approaching its expiration date.
2 - Documented process with regular maintenance and review with actions for each clearly defined.
1 - No program/process incorporated.</t>
  </si>
  <si>
    <t>Incoming and Receiving and Inspection</t>
  </si>
  <si>
    <t>5 - Automatic system that defines monitor, control and notification/report process. Material Certification and Test Report verified by subject matter expert in-house.
4 - Electronic system to production control plan/inspection plan and system is to industry standard i.e. AS, IAQG, SAE, etc.
3 - Electronic system defines product documentation requirements. CoC verified with training to acceptance criteria. Material Certification and Test Report verified by subject matter expert.
2 - Manual system to production control plan/inspection plan. Performed with incoming inspection checklist.
1 - No documented process, no incoming product verification.</t>
  </si>
  <si>
    <t>Frist Article Inspection</t>
  </si>
  <si>
    <t>5 - Automated system to defines requirements, monitor, control and notification/reporting. Training provided to associates performed in-house. System customized to customer specific requirements.
4 -  Automated system defines requirements, monitor, control and notification/reporting. Industry standard (e.g. Net-Inspect) implemented.
3 - Electronic system that defines repository and tracking system manages changes to the product and process and defines submission type. Incorporated into Supplier change review process. Define the process to address FAI with non-conformance(s) identified.
2 - Electronic system that defines that defines the requirements. Standard FAI software system (e.g. Discus, 1Factory, Net-Inspect, etc.) with medium/low risk to control FAI articles internally and/or outside processor(s).
1 - Home grown system in-place but high risk to control FAI articles internally and/or outside processor(s). Manual system that defines requirements.</t>
  </si>
  <si>
    <t>6. Manpower / Training</t>
  </si>
  <si>
    <t>Operation Standards</t>
  </si>
  <si>
    <t>5 - Unique pictures, illustrations, safety, and quality key points are included.  Standards are posted near process.
4 - Accurate operation standards exist for each process.
3 - Operations standards exist for some processes.-at least 50%
2 - Awareness of standards, but limited in visibility on processes (Less than 50%)
1 - Op. standards are not created, utilized or up-to-date.</t>
  </si>
  <si>
    <t>Associate Training (content)</t>
  </si>
  <si>
    <t xml:space="preserve">5 - Includes process, critical control pts, rule/route training.
4 - Process skill only.  Training begins with ops std review followed by a demonstration of the proper process.
3 - Limited training across associates w/some level of documented training programs.
2 -Trainee paired with trained associate.  Hands on approach.
1 - No clear plan. </t>
  </si>
  <si>
    <t>Associate Training (qualification)</t>
  </si>
  <si>
    <t>5 - Standard criteria is established for each level of qualification for each process.  Periodic evaluations are set. Computer based system used to track qualification status
4 - Qualified trainer confirms op std. knowledge &amp; technique followed by training sign-off.  Tracking system in place
3 - Training process in place however tracking and process are not in place.
2 - Limited associate awareness for training w/ limited qualification manual &amp; records.
1 - No method for assuring associate process qualification. Records not kept</t>
  </si>
  <si>
    <t>Turnover Rate</t>
  </si>
  <si>
    <t>5 - Low turnover / absenteeism with a preventive plan in place.
4 - Understands current turnover / absenteeism.  Back-up plan in place. 
3 - Awareness of turnover or absenteeism w/no back up plan in place
2 - Awareness of turnover and absenteeism w/no back up plan in place
1 - No tracking.</t>
  </si>
  <si>
    <t>Attendance</t>
  </si>
  <si>
    <t>5 - Very effective attendance policy and visibility to all associates
4 - Attendance policy in-place.  Clear enforcement responsibility.
3 - Attendance policy is in place, some level of consistent enforcement.
2 - Attendance policy is visible but no evidence of management engagement.
1 - No attendance policy. Poor attendance or no tracking.</t>
  </si>
  <si>
    <t>Temporary Workforce</t>
  </si>
  <si>
    <t xml:space="preserve">5 - High percentage of full time from temp pool.
4 - Policy for hiring from temporary pool.
3 - Temporary workforce onboarding plan
2 - Seasonal temporary workforce availability
1 - Unstable temporary workforce. </t>
  </si>
  <si>
    <t>Off-shift Management Support</t>
  </si>
  <si>
    <t>5 - Information is systematically passed between each shift mgmt. team.  Equal support to associates on each shift.
4 - Management level associate on each shift has responsibility including associate &amp; customer relations.
3 - Awareness by associates of requirements.
2 - Supervisor level presence/support on some shifts.
1 - No supervisor level or above associates on off-shifts.</t>
  </si>
  <si>
    <t>7. Sub-Supplier Control</t>
  </si>
  <si>
    <t>Supplier Selection Plan</t>
  </si>
  <si>
    <t>5 - Detailed documented sourcing plan for all sources of supply. Supplier viewed as a strategic partner and aligned with other functional areas.
4 - Detailed sourcing plans for limited supply partners and continued cross functional engagement.
3 - Sourcing plan exists. View suppliers as a commodity.
2 - Limited input from cross functional group &amp; inconsistent sourcing plans are created for any level of supply partner.
1 - Does not have a plan</t>
  </si>
  <si>
    <t>Part Approval and Quality Planning Readiness System</t>
  </si>
  <si>
    <t>5 - Detailed evaluation system. Visit suppliers to ensure their readiness. Provide ramp up requirements to sub-supplier with adequate lead-time.
4 -  Evaluation system and pre-work is complete w/limited evidence of follow up with suppliers for proactive pre-work/readiness.
3 - Review by data submission only.  Activity escalates if problem identified.
2 - Review by data submission only. Limited evidence of follow up on corrective actions for identified issues.
1 -  No formal system in place.</t>
  </si>
  <si>
    <t>Audit System</t>
  </si>
  <si>
    <t>5 - Parts self-certified by sub-supplier. Assessments performed periodically at sub-supplier. Works with sub-supplier for continuous improvement.
4 - Parts self-certified by sub-supplier. Assessments performed on ad hoc basis at sub-supplier.
3 - Parts self-certified by sub-supplier.
2 - Audit in place for subset of supplier products
1 - No self-certification, no audit of parts.</t>
  </si>
  <si>
    <t>Quality and Delivery Problem Feedback System (tier 1supplier  to tier 2)</t>
  </si>
  <si>
    <t>5 - Proactive system in place.  Documented flow with follow-up backed by quantitative analysis.  Clear evidence of use and cross functional engagements.
4 - System in place.  Documented flow with follow-up backed by quantitative analysis.  Evidence of use but opportunities to capture areas of concern and improvements remain.
3 - Basic management of occurrence data, cause, C/M and containment actions in place.
2 - Basic management of occurrence data and cause but limited evidence of consistent use.
1 - No system or system doesn't capture root cause or corrective action status</t>
  </si>
  <si>
    <t>Ordering System  (MRP, ERP, Kanban, Manual)</t>
  </si>
  <si>
    <t>5 - OEM orders download into system - creates internal schedules/orders to suppliers
4 - OEM orders download into system - does not control internal/external orders.
3 - OEM orders manually input to system - creates internal schedules/orders to suppliers
2 - OEM orders manually input to system - does not control internal/external orders.
1 - No evidence of manual process.</t>
  </si>
  <si>
    <t>8. Safety</t>
  </si>
  <si>
    <t>Safety Systems</t>
  </si>
  <si>
    <t>5 - Well documented and effective safety systems &amp; policies are in place including emergency response plans and contingency plans. Safety roles and responsibilities clearly documented and understood.
4 - Well documented and effective safety systems &amp; policies are in place including emergency response plans and contingency plans. Some form of lock-out, confined space, fall protection, guarding, hot work, ergonomic &amp; PPE systems in-place.
3 - Some safety systems and policies in place inclusive of emergency response &amp; contingency plans. PPE systems in place.
2 - Only emergency responses and PPE in place.
1 - No safety roles and responsibilities or systems.</t>
  </si>
  <si>
    <t>Safety Performance</t>
  </si>
  <si>
    <t xml:space="preserve">5 - Safety metrics are tracked and results are reviewed with all levels of the organization. Evidence that the organization is committed to corrective action and continuous improvement. High level of awareness evident Excellent safety record.
4 - Safety metrics are tracked and results are reviewed with all levels of the organization. Evidence that the organization is committed to corrective action and continuous improvement. No visible safety concerns and corrective actions on the shop floor
3 - Safety metrics are tracked and visible within the organization. No evidence of corrective actions.
2 - Safety metrics are not consistently provided and ad hoc corrective actions to identified safety concerns.
1 - Little evidence that safety policies are executed in an organized manner. Clear safety concerns.
</t>
  </si>
  <si>
    <t>9. Finance</t>
  </si>
  <si>
    <t>Supplier D&amp;B Report</t>
  </si>
  <si>
    <t>5 - No financial concerns (Review with Pace Industries) &amp; Documented process
4 - No financial concerns (per review w/Pace) &amp; no structural financial process
3 - D&amp;B available low risk
2 - D&amp;B report show questionable performance
1 - No D&amp;B report available</t>
  </si>
  <si>
    <t>For Pace Industries Use Only</t>
  </si>
  <si>
    <t>General Audit Information</t>
  </si>
  <si>
    <t>Supplier ID</t>
  </si>
  <si>
    <t>Avg Overall Score</t>
  </si>
  <si>
    <t>3.0 0- 5.00</t>
  </si>
  <si>
    <t>Evaluation Date</t>
  </si>
  <si>
    <t>Location</t>
  </si>
  <si>
    <t>2.00 - 2.99</t>
  </si>
  <si>
    <t>Lead Auditor</t>
  </si>
  <si>
    <t>0.00 - 1.99</t>
  </si>
  <si>
    <t>Evaluation Section</t>
  </si>
  <si>
    <t>Lead</t>
  </si>
  <si>
    <t>Overall Pre-Audit Scores</t>
  </si>
  <si>
    <t>Overall Post-Audit Scores</t>
  </si>
  <si>
    <t>CM/SDE</t>
  </si>
  <si>
    <t>SDE</t>
  </si>
  <si>
    <t>CM</t>
  </si>
  <si>
    <t>Supplier Audit Participants:</t>
  </si>
  <si>
    <t>Sub-supplier Control</t>
  </si>
  <si>
    <t>Financial</t>
  </si>
  <si>
    <t>Final Results</t>
  </si>
  <si>
    <r>
      <t xml:space="preserve">A.  </t>
    </r>
    <r>
      <rPr>
        <b/>
        <sz val="10"/>
        <rFont val="Arial"/>
        <family val="2"/>
      </rPr>
      <t>OK</t>
    </r>
    <r>
      <rPr>
        <sz val="10"/>
        <rFont val="Arial"/>
        <family val="2"/>
      </rPr>
      <t xml:space="preserve"> to proceed with New Business.</t>
    </r>
  </si>
  <si>
    <r>
      <t xml:space="preserve">B.  </t>
    </r>
    <r>
      <rPr>
        <b/>
        <sz val="10"/>
        <rFont val="Arial"/>
        <family val="2"/>
      </rPr>
      <t>OK</t>
    </r>
    <r>
      <rPr>
        <sz val="10"/>
        <rFont val="Arial"/>
        <family val="2"/>
      </rPr>
      <t xml:space="preserve"> to proceed with New Business.  Supplier to address / focus on concern areas.</t>
    </r>
  </si>
  <si>
    <r>
      <t xml:space="preserve">C. </t>
    </r>
    <r>
      <rPr>
        <b/>
        <sz val="10"/>
        <rFont val="Arial"/>
        <family val="2"/>
      </rPr>
      <t xml:space="preserve"> Not recommended.</t>
    </r>
    <r>
      <rPr>
        <sz val="10"/>
        <rFont val="Arial"/>
        <family val="2"/>
      </rPr>
      <t xml:space="preserve">  New business requires improvement plan approved by Pace Industries. Not business to be allocated.</t>
    </r>
  </si>
  <si>
    <t>Findings</t>
  </si>
  <si>
    <t>Sales Mgr:</t>
  </si>
  <si>
    <t>Submit a copy of your QMS Certificate along with this Assessment to Supplier.Development@paceind.com</t>
  </si>
  <si>
    <t>Rank
(1-5)</t>
  </si>
  <si>
    <t>Pace Rank if Different from Supplier Rank 
(1-5)</t>
  </si>
  <si>
    <t>Overall Score:</t>
  </si>
  <si>
    <t>Additional Supplier Information Fields
Updated File to better utilize as Post Audit Reporting Document</t>
  </si>
  <si>
    <r>
      <t>We would like to thank management and their staff for their assistance during our audit engagement.</t>
    </r>
    <r>
      <rPr>
        <sz val="20"/>
        <rFont val="Times New Roman"/>
        <family val="1"/>
      </rPr>
      <t> </t>
    </r>
  </si>
  <si>
    <r>
      <t xml:space="preserve">Please return this survey along with copies of your QMS, EMS and lab accreditation to the Supplier.Development@paceind.com
</t>
    </r>
    <r>
      <rPr>
        <b/>
        <sz val="10"/>
        <rFont val="Arial"/>
        <family val="2"/>
      </rPr>
      <t>Note: Request for updated Self-Assessment will be tied to QMS Expiration Date.  For Suppliers without ISO or IATF Certification, annual Self-Assessment is required.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</si>
</sst>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font>
      <sz val="10"/>
      <name val="Arial"/>
    </font>
    <font>
      <sz val="10"/>
      <name val="Arial"/>
      <family val="2"/>
    </font>
    <font>
      <b/>
      <sz val="12"/>
      <name val="Arial"/>
      <family val="2"/>
    </font>
    <font>
      <sz val="12"/>
      <name val="Arial"/>
      <family val="2"/>
    </font>
    <font>
      <sz val="8"/>
      <name val="Arial"/>
      <family val="2"/>
    </font>
    <font>
      <b/>
      <sz val="10"/>
      <name val="Arial"/>
      <family val="2"/>
    </font>
    <font>
      <b/>
      <sz val="9"/>
      <name val="Arial"/>
      <family val="2"/>
    </font>
    <font>
      <sz val="9"/>
      <name val="Arial"/>
      <family val="2"/>
    </font>
    <font>
      <sz val="12"/>
      <name val="Monotype Sorts"/>
      <charset val="2"/>
    </font>
    <font>
      <sz val="10"/>
      <name val="Arial"/>
      <family val="2"/>
    </font>
    <font>
      <b/>
      <sz val="24"/>
      <name val="Arial"/>
      <family val="2"/>
    </font>
    <font>
      <b/>
      <sz val="11"/>
      <name val="Arial"/>
      <family val="2"/>
    </font>
    <font>
      <sz val="11"/>
      <name val="Arial"/>
      <family val="2"/>
    </font>
    <font>
      <b/>
      <sz val="14"/>
      <name val="Arial"/>
      <family val="2"/>
    </font>
    <font>
      <u/>
      <sz val="10"/>
      <color indexed="12"/>
      <name val="Arial"/>
      <family val="2"/>
    </font>
    <font>
      <sz val="20"/>
      <name val="Symbol"/>
      <family val="1"/>
      <charset val="2"/>
    </font>
    <font>
      <sz val="16"/>
      <name val="Symbol"/>
      <family val="1"/>
      <charset val="2"/>
    </font>
    <font>
      <sz val="6"/>
      <name val="Arial"/>
      <family val="2"/>
    </font>
    <font>
      <b/>
      <sz val="16"/>
      <name val="Arial"/>
      <family val="2"/>
    </font>
    <font>
      <sz val="12"/>
      <name val="Symbol"/>
      <family val="1"/>
      <charset val="2"/>
    </font>
    <font>
      <b/>
      <sz val="10"/>
      <color indexed="43"/>
      <name val="Arial"/>
      <family val="2"/>
    </font>
    <font>
      <b/>
      <sz val="18"/>
      <name val="Arial"/>
      <family val="2"/>
    </font>
    <font>
      <b/>
      <sz val="22"/>
      <name val="Arial"/>
      <family val="2"/>
    </font>
    <font>
      <b/>
      <u/>
      <sz val="10"/>
      <name val="Arial"/>
      <family val="2"/>
    </font>
    <font>
      <u/>
      <sz val="10"/>
      <color theme="11"/>
      <name val="Arial"/>
      <family val="2"/>
    </font>
    <font>
      <sz val="10"/>
      <name val="Tahoma"/>
      <family val="2"/>
    </font>
    <font>
      <i/>
      <sz val="10"/>
      <name val="Arial"/>
      <family val="2"/>
    </font>
    <font>
      <sz val="10"/>
      <color theme="4"/>
      <name val="Arial"/>
      <family val="2"/>
    </font>
    <font>
      <sz val="9"/>
      <color theme="4"/>
      <name val="Arial"/>
      <family val="2"/>
    </font>
    <font>
      <b/>
      <sz val="20"/>
      <name val="Arial"/>
      <family val="2"/>
    </font>
    <font>
      <b/>
      <sz val="36"/>
      <name val="Arial"/>
      <family val="2"/>
    </font>
    <font>
      <sz val="14"/>
      <name val="Arial"/>
      <family val="2"/>
    </font>
    <font>
      <sz val="18"/>
      <name val="Arial"/>
      <family val="2"/>
    </font>
    <font>
      <b/>
      <sz val="20"/>
      <name val="Times New Roman"/>
      <family val="1"/>
    </font>
    <font>
      <sz val="20"/>
      <name val="Times New Roman"/>
      <family val="1"/>
    </font>
  </fonts>
  <fills count="14">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darkTrellis">
        <bgColor indexed="8"/>
      </patternFill>
    </fill>
    <fill>
      <patternFill patternType="solid">
        <fgColor indexed="42"/>
        <bgColor indexed="64"/>
      </patternFill>
    </fill>
    <fill>
      <patternFill patternType="solid">
        <fgColor indexed="29"/>
        <bgColor indexed="64"/>
      </patternFill>
    </fill>
    <fill>
      <patternFill patternType="solid">
        <fgColor rgb="FFFFFF99"/>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FFFF"/>
        <bgColor rgb="FF000000"/>
      </patternFill>
    </fill>
    <fill>
      <patternFill patternType="solid">
        <fgColor theme="1"/>
        <bgColor indexed="64"/>
      </patternFill>
    </fill>
    <fill>
      <patternFill patternType="solid">
        <fgColor theme="0" tint="-0.14999847407452621"/>
        <bgColor indexed="64"/>
      </patternFill>
    </fill>
  </fills>
  <borders count="100">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theme="1"/>
      </left>
      <right style="thin">
        <color theme="1"/>
      </right>
      <top style="thin">
        <color theme="1"/>
      </top>
      <bottom style="thin">
        <color theme="1"/>
      </bottom>
      <diagonal/>
    </border>
    <border>
      <left/>
      <right/>
      <top/>
      <bottom style="medium">
        <color theme="1"/>
      </bottom>
      <diagonal/>
    </border>
    <border>
      <left/>
      <right style="thin">
        <color theme="1"/>
      </right>
      <top style="thin">
        <color theme="1"/>
      </top>
      <bottom style="thin">
        <color theme="1"/>
      </bottom>
      <diagonal/>
    </border>
    <border>
      <left style="medium">
        <color indexed="64"/>
      </left>
      <right style="thin">
        <color indexed="64"/>
      </right>
      <top/>
      <bottom style="thin">
        <color indexed="64"/>
      </bottom>
      <diagonal/>
    </border>
    <border>
      <left style="thin">
        <color theme="5"/>
      </left>
      <right style="thin">
        <color theme="5"/>
      </right>
      <top style="thin">
        <color theme="5"/>
      </top>
      <bottom style="thin">
        <color theme="5"/>
      </bottom>
      <diagonal/>
    </border>
    <border>
      <left style="thin">
        <color theme="5"/>
      </left>
      <right/>
      <top style="thin">
        <color theme="5"/>
      </top>
      <bottom/>
      <diagonal/>
    </border>
    <border>
      <left/>
      <right/>
      <top style="thin">
        <color theme="5"/>
      </top>
      <bottom/>
      <diagonal/>
    </border>
    <border>
      <left/>
      <right style="thin">
        <color theme="5"/>
      </right>
      <top style="thin">
        <color theme="5"/>
      </top>
      <bottom/>
      <diagonal/>
    </border>
    <border>
      <left style="thin">
        <color theme="5"/>
      </left>
      <right/>
      <top/>
      <bottom/>
      <diagonal/>
    </border>
    <border>
      <left/>
      <right style="thin">
        <color theme="5"/>
      </right>
      <top/>
      <bottom/>
      <diagonal/>
    </border>
    <border>
      <left style="thin">
        <color theme="5"/>
      </left>
      <right/>
      <top/>
      <bottom style="thin">
        <color theme="5"/>
      </bottom>
      <diagonal/>
    </border>
    <border>
      <left/>
      <right/>
      <top/>
      <bottom style="thin">
        <color theme="5"/>
      </bottom>
      <diagonal/>
    </border>
    <border>
      <left/>
      <right style="thin">
        <color theme="5"/>
      </right>
      <top/>
      <bottom style="thin">
        <color theme="5"/>
      </bottom>
      <diagonal/>
    </border>
    <border>
      <left style="thin">
        <color theme="5"/>
      </left>
      <right style="medium">
        <color indexed="64"/>
      </right>
      <top style="thin">
        <color theme="5"/>
      </top>
      <bottom style="thin">
        <color theme="5"/>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theme="1"/>
      </left>
      <right style="medium">
        <color indexed="64"/>
      </right>
      <top style="thin">
        <color theme="1"/>
      </top>
      <bottom style="thin">
        <color theme="1"/>
      </bottom>
      <diagonal/>
    </border>
    <border>
      <left style="thin">
        <color indexed="64"/>
      </left>
      <right style="medium">
        <color indexed="64"/>
      </right>
      <top/>
      <bottom style="thin">
        <color indexed="64"/>
      </bottom>
      <diagonal/>
    </border>
    <border>
      <left style="thin">
        <color theme="5"/>
      </left>
      <right style="thin">
        <color theme="5"/>
      </right>
      <top style="thin">
        <color theme="5"/>
      </top>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medium">
        <color rgb="FF000000"/>
      </left>
      <right style="thin">
        <color indexed="64"/>
      </right>
      <top style="medium">
        <color indexed="64"/>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right/>
      <top/>
      <bottom style="medium">
        <color rgb="FF000000"/>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theme="5"/>
      </left>
      <right style="thin">
        <color theme="5"/>
      </right>
      <top style="medium">
        <color indexed="64"/>
      </top>
      <bottom style="thin">
        <color theme="5"/>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theme="5"/>
      </left>
      <right/>
      <top style="thin">
        <color theme="1"/>
      </top>
      <bottom style="thin">
        <color theme="1"/>
      </bottom>
      <diagonal/>
    </border>
    <border>
      <left/>
      <right/>
      <top style="thin">
        <color theme="1"/>
      </top>
      <bottom style="thin">
        <color theme="1"/>
      </bottom>
      <diagonal/>
    </border>
    <border>
      <left/>
      <right style="medium">
        <color indexed="64"/>
      </right>
      <top style="thin">
        <color theme="1"/>
      </top>
      <bottom style="thin">
        <color theme="1"/>
      </bottom>
      <diagonal/>
    </border>
  </borders>
  <cellStyleXfs count="3">
    <xf numFmtId="0" fontId="0" fillId="0" borderId="0"/>
    <xf numFmtId="0" fontId="14" fillId="0" borderId="0" applyNumberFormat="0" applyFill="0" applyBorder="0" applyAlignment="0" applyProtection="0">
      <alignment vertical="top"/>
      <protection locked="0"/>
    </xf>
    <xf numFmtId="0" fontId="24" fillId="0" borderId="0" applyNumberFormat="0" applyFill="0" applyBorder="0" applyAlignment="0" applyProtection="0"/>
  </cellStyleXfs>
  <cellXfs count="501">
    <xf numFmtId="0" fontId="0" fillId="0" borderId="0" xfId="0"/>
    <xf numFmtId="0" fontId="0" fillId="0" borderId="0" xfId="0" applyAlignment="1">
      <alignment horizontal="center"/>
    </xf>
    <xf numFmtId="0" fontId="3" fillId="0" borderId="0" xfId="0" applyFont="1"/>
    <xf numFmtId="0" fontId="3" fillId="0" borderId="0" xfId="0" applyFont="1" applyAlignment="1">
      <alignment vertical="center"/>
    </xf>
    <xf numFmtId="0" fontId="0" fillId="0" borderId="0" xfId="0" applyAlignment="1">
      <alignment vertical="center"/>
    </xf>
    <xf numFmtId="0" fontId="5" fillId="0" borderId="0" xfId="0" applyFont="1" applyAlignment="1">
      <alignment horizontal="left"/>
    </xf>
    <xf numFmtId="0" fontId="12" fillId="0" borderId="1" xfId="0" applyFont="1" applyBorder="1" applyAlignment="1">
      <alignment horizontal="center" vertical="center"/>
    </xf>
    <xf numFmtId="0" fontId="12" fillId="0" borderId="1" xfId="0" applyFont="1" applyBorder="1" applyAlignment="1">
      <alignment horizontal="left" vertical="top" wrapText="1"/>
    </xf>
    <xf numFmtId="0" fontId="12" fillId="0" borderId="2" xfId="0" applyFont="1" applyBorder="1" applyAlignment="1">
      <alignment horizontal="center" vertical="center"/>
    </xf>
    <xf numFmtId="0" fontId="12" fillId="0" borderId="2" xfId="0" applyFont="1" applyBorder="1" applyAlignment="1">
      <alignment horizontal="left" vertical="top" wrapText="1"/>
    </xf>
    <xf numFmtId="0" fontId="11" fillId="0" borderId="4" xfId="0" applyFont="1" applyBorder="1" applyAlignment="1">
      <alignment horizontal="left" vertical="top"/>
    </xf>
    <xf numFmtId="0" fontId="11" fillId="0" borderId="5" xfId="0" applyFont="1" applyBorder="1" applyAlignment="1">
      <alignment horizontal="left" vertical="top"/>
    </xf>
    <xf numFmtId="0" fontId="5" fillId="0" borderId="0" xfId="0" applyFont="1"/>
    <xf numFmtId="0" fontId="0" fillId="3" borderId="14" xfId="0" applyFill="1" applyBorder="1"/>
    <xf numFmtId="0" fontId="0" fillId="3" borderId="15" xfId="0" applyFill="1" applyBorder="1"/>
    <xf numFmtId="0" fontId="0" fillId="3" borderId="16" xfId="0" applyFill="1" applyBorder="1"/>
    <xf numFmtId="0" fontId="0" fillId="3" borderId="17" xfId="0" applyFill="1" applyBorder="1"/>
    <xf numFmtId="0" fontId="0" fillId="3" borderId="0" xfId="0" applyFill="1"/>
    <xf numFmtId="0" fontId="0" fillId="3" borderId="18" xfId="0" applyFill="1" applyBorder="1"/>
    <xf numFmtId="0" fontId="5" fillId="3" borderId="0" xfId="0" applyFont="1" applyFill="1" applyAlignment="1">
      <alignment horizontal="left"/>
    </xf>
    <xf numFmtId="0" fontId="0" fillId="3" borderId="0" xfId="0" applyFill="1" applyAlignment="1">
      <alignment horizontal="center"/>
    </xf>
    <xf numFmtId="0" fontId="15" fillId="3" borderId="0" xfId="0" applyFont="1" applyFill="1"/>
    <xf numFmtId="0" fontId="0" fillId="3" borderId="7" xfId="0" applyFill="1" applyBorder="1"/>
    <xf numFmtId="0" fontId="0" fillId="3" borderId="0" xfId="0" applyFill="1" applyAlignment="1">
      <alignment horizontal="center" vertical="center"/>
    </xf>
    <xf numFmtId="2" fontId="0" fillId="3" borderId="0" xfId="0" applyNumberFormat="1" applyFill="1" applyAlignment="1">
      <alignment vertical="center" wrapText="1"/>
    </xf>
    <xf numFmtId="16" fontId="0" fillId="3" borderId="0" xfId="0" quotePrefix="1" applyNumberFormat="1" applyFill="1" applyAlignment="1">
      <alignment horizontal="center"/>
    </xf>
    <xf numFmtId="0" fontId="16" fillId="3" borderId="0" xfId="0" applyFont="1" applyFill="1"/>
    <xf numFmtId="0" fontId="4" fillId="3" borderId="0" xfId="0" applyFont="1" applyFill="1" applyAlignment="1">
      <alignment wrapText="1"/>
    </xf>
    <xf numFmtId="0" fontId="0" fillId="3" borderId="0" xfId="0" applyFill="1" applyAlignment="1">
      <alignment horizontal="left"/>
    </xf>
    <xf numFmtId="0" fontId="8" fillId="3" borderId="0" xfId="0" applyFont="1" applyFill="1" applyAlignment="1">
      <alignment vertical="center"/>
    </xf>
    <xf numFmtId="0" fontId="0" fillId="3" borderId="0" xfId="0" applyFill="1" applyAlignment="1">
      <alignment horizontal="center" wrapText="1"/>
    </xf>
    <xf numFmtId="0" fontId="0" fillId="3" borderId="21" xfId="0" applyFill="1" applyBorder="1"/>
    <xf numFmtId="0" fontId="0" fillId="3" borderId="22" xfId="0" applyFill="1" applyBorder="1"/>
    <xf numFmtId="0" fontId="0" fillId="0" borderId="1" xfId="0" applyBorder="1" applyAlignment="1">
      <alignment horizontal="center"/>
    </xf>
    <xf numFmtId="2" fontId="1" fillId="0" borderId="23" xfId="0" applyNumberFormat="1" applyFont="1" applyBorder="1" applyAlignment="1">
      <alignment horizontal="center"/>
    </xf>
    <xf numFmtId="2" fontId="1" fillId="0" borderId="26" xfId="0" applyNumberFormat="1" applyFont="1" applyBorder="1" applyAlignment="1">
      <alignment horizontal="center"/>
    </xf>
    <xf numFmtId="0" fontId="0" fillId="0" borderId="2" xfId="0" applyBorder="1" applyAlignment="1">
      <alignment horizontal="center"/>
    </xf>
    <xf numFmtId="0" fontId="0" fillId="0" borderId="28" xfId="0" applyBorder="1" applyAlignment="1">
      <alignment horizontal="center"/>
    </xf>
    <xf numFmtId="2" fontId="1" fillId="0" borderId="29" xfId="0" applyNumberFormat="1" applyFont="1" applyBorder="1" applyAlignment="1">
      <alignment horizontal="center"/>
    </xf>
    <xf numFmtId="0" fontId="0" fillId="0" borderId="1" xfId="0" applyBorder="1" applyAlignment="1">
      <alignment horizontal="left"/>
    </xf>
    <xf numFmtId="0" fontId="0" fillId="0" borderId="2" xfId="0"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164" fontId="11" fillId="0" borderId="5" xfId="0" applyNumberFormat="1" applyFont="1" applyBorder="1" applyAlignment="1">
      <alignment horizontal="left" vertical="top"/>
    </xf>
    <xf numFmtId="0" fontId="5" fillId="3" borderId="32" xfId="0" applyFont="1" applyFill="1" applyBorder="1" applyAlignment="1">
      <alignment horizontal="right"/>
    </xf>
    <xf numFmtId="0" fontId="0" fillId="0" borderId="0" xfId="0" applyAlignment="1">
      <alignment wrapText="1"/>
    </xf>
    <xf numFmtId="0" fontId="0" fillId="0" borderId="0" xfId="0" applyAlignment="1">
      <alignment horizontal="left" wrapText="1"/>
    </xf>
    <xf numFmtId="0" fontId="11" fillId="0" borderId="0" xfId="0" applyFont="1" applyAlignment="1">
      <alignment horizontal="left" vertical="top"/>
    </xf>
    <xf numFmtId="0" fontId="13" fillId="3" borderId="14" xfId="0" applyFont="1" applyFill="1" applyBorder="1"/>
    <xf numFmtId="0" fontId="3" fillId="3" borderId="17" xfId="0" applyFont="1" applyFill="1" applyBorder="1"/>
    <xf numFmtId="0" fontId="3" fillId="3" borderId="0" xfId="0" applyFont="1" applyFill="1"/>
    <xf numFmtId="0" fontId="3" fillId="3" borderId="18" xfId="0" applyFont="1" applyFill="1" applyBorder="1"/>
    <xf numFmtId="0" fontId="3" fillId="3" borderId="21" xfId="0" applyFont="1" applyFill="1" applyBorder="1"/>
    <xf numFmtId="0" fontId="3" fillId="3" borderId="7" xfId="0" applyFont="1" applyFill="1" applyBorder="1"/>
    <xf numFmtId="0" fontId="3" fillId="3" borderId="22" xfId="0" applyFont="1" applyFill="1" applyBorder="1"/>
    <xf numFmtId="0" fontId="5" fillId="3" borderId="38" xfId="0" applyFont="1" applyFill="1" applyBorder="1"/>
    <xf numFmtId="0" fontId="5" fillId="3" borderId="10" xfId="0" applyFont="1" applyFill="1" applyBorder="1"/>
    <xf numFmtId="0" fontId="5" fillId="3" borderId="27" xfId="0" applyFont="1" applyFill="1" applyBorder="1"/>
    <xf numFmtId="0" fontId="11" fillId="0" borderId="30" xfId="0" applyFont="1" applyBorder="1" applyAlignment="1">
      <alignment horizontal="left" vertical="top" wrapText="1"/>
    </xf>
    <xf numFmtId="0" fontId="12" fillId="0" borderId="28" xfId="0" applyFont="1" applyBorder="1" applyAlignment="1">
      <alignment horizontal="left" vertical="top" wrapText="1"/>
    </xf>
    <xf numFmtId="0" fontId="9" fillId="0" borderId="0" xfId="0" applyFont="1" applyAlignment="1">
      <alignment horizontal="center" vertical="center"/>
    </xf>
    <xf numFmtId="0" fontId="1" fillId="3" borderId="0" xfId="0" applyFont="1" applyFill="1"/>
    <xf numFmtId="0" fontId="1" fillId="3" borderId="7" xfId="0" applyFont="1" applyFill="1" applyBorder="1"/>
    <xf numFmtId="0" fontId="1" fillId="0" borderId="0" xfId="0" applyFont="1"/>
    <xf numFmtId="0" fontId="1" fillId="3" borderId="32" xfId="0" applyFont="1" applyFill="1" applyBorder="1"/>
    <xf numFmtId="0" fontId="1" fillId="0" borderId="0" xfId="0" applyFont="1" applyAlignment="1">
      <alignment horizontal="center" vertical="center"/>
    </xf>
    <xf numFmtId="0" fontId="1" fillId="0" borderId="0" xfId="0" applyFont="1" applyAlignment="1">
      <alignment horizontal="left" vertical="top" wrapText="1"/>
    </xf>
    <xf numFmtId="2" fontId="1" fillId="4" borderId="23" xfId="0" applyNumberFormat="1" applyFont="1" applyFill="1" applyBorder="1" applyAlignment="1">
      <alignment horizontal="center"/>
    </xf>
    <xf numFmtId="2" fontId="1" fillId="4" borderId="26" xfId="0" applyNumberFormat="1" applyFont="1" applyFill="1" applyBorder="1" applyAlignment="1">
      <alignment horizontal="center"/>
    </xf>
    <xf numFmtId="2" fontId="1" fillId="4" borderId="29" xfId="0" applyNumberFormat="1" applyFont="1" applyFill="1" applyBorder="1" applyAlignment="1">
      <alignment horizontal="center"/>
    </xf>
    <xf numFmtId="0" fontId="1" fillId="3" borderId="17" xfId="0" applyFont="1" applyFill="1" applyBorder="1" applyAlignment="1">
      <alignment horizontal="right"/>
    </xf>
    <xf numFmtId="0" fontId="1" fillId="3" borderId="0" xfId="0" applyFont="1" applyFill="1" applyAlignment="1">
      <alignment horizontal="right"/>
    </xf>
    <xf numFmtId="0" fontId="1" fillId="0" borderId="0" xfId="0" applyFont="1" applyAlignment="1">
      <alignment horizontal="center"/>
    </xf>
    <xf numFmtId="0" fontId="1" fillId="0" borderId="7" xfId="0" applyFont="1" applyBorder="1"/>
    <xf numFmtId="0" fontId="1" fillId="0" borderId="2" xfId="0" applyFont="1" applyBorder="1"/>
    <xf numFmtId="0" fontId="1" fillId="0" borderId="6" xfId="0" applyFont="1" applyBorder="1" applyAlignment="1">
      <alignment horizontal="right"/>
    </xf>
    <xf numFmtId="0" fontId="1" fillId="0" borderId="5" xfId="0" applyFont="1" applyBorder="1" applyAlignment="1">
      <alignment horizontal="right"/>
    </xf>
    <xf numFmtId="0" fontId="1" fillId="0" borderId="38" xfId="0" applyFont="1" applyBorder="1" applyAlignment="1">
      <alignment horizontal="right"/>
    </xf>
    <xf numFmtId="0" fontId="1" fillId="3" borderId="14" xfId="0" applyFont="1" applyFill="1" applyBorder="1"/>
    <xf numFmtId="0" fontId="1" fillId="3" borderId="15" xfId="0" applyFont="1" applyFill="1" applyBorder="1"/>
    <xf numFmtId="0" fontId="1" fillId="3" borderId="16" xfId="0" applyFont="1" applyFill="1" applyBorder="1"/>
    <xf numFmtId="0" fontId="1" fillId="3" borderId="17" xfId="0" applyFont="1" applyFill="1" applyBorder="1"/>
    <xf numFmtId="0" fontId="1" fillId="3" borderId="18" xfId="0" applyFont="1" applyFill="1" applyBorder="1"/>
    <xf numFmtId="0" fontId="1" fillId="3" borderId="32" xfId="0" applyFont="1" applyFill="1" applyBorder="1" applyAlignment="1">
      <alignment horizontal="right"/>
    </xf>
    <xf numFmtId="0" fontId="1" fillId="0" borderId="32" xfId="0" applyFont="1" applyBorder="1"/>
    <xf numFmtId="0" fontId="1" fillId="0" borderId="18" xfId="0" applyFont="1" applyBorder="1" applyAlignment="1">
      <alignment vertical="top" wrapText="1"/>
    </xf>
    <xf numFmtId="0" fontId="1" fillId="0" borderId="18" xfId="0" applyFont="1" applyBorder="1" applyAlignment="1">
      <alignment horizontal="left" vertical="top" wrapText="1"/>
    </xf>
    <xf numFmtId="0" fontId="1" fillId="3" borderId="22" xfId="0" applyFont="1" applyFill="1" applyBorder="1"/>
    <xf numFmtId="0" fontId="1" fillId="3" borderId="15" xfId="0" applyFont="1" applyFill="1" applyBorder="1" applyAlignment="1">
      <alignment horizontal="center"/>
    </xf>
    <xf numFmtId="0" fontId="1" fillId="0" borderId="10" xfId="0" applyFont="1" applyBorder="1"/>
    <xf numFmtId="2" fontId="0" fillId="3" borderId="0" xfId="0" applyNumberFormat="1" applyFill="1" applyAlignment="1">
      <alignment horizontal="center" vertical="center" wrapText="1"/>
    </xf>
    <xf numFmtId="0" fontId="17" fillId="3" borderId="0" xfId="0" applyFont="1" applyFill="1" applyAlignment="1">
      <alignment horizontal="left" wrapText="1"/>
    </xf>
    <xf numFmtId="0" fontId="0" fillId="8" borderId="0" xfId="0" applyFill="1"/>
    <xf numFmtId="0" fontId="5" fillId="8" borderId="0" xfId="0" applyFont="1" applyFill="1"/>
    <xf numFmtId="0" fontId="0" fillId="8" borderId="0" xfId="0" applyFill="1" applyAlignment="1">
      <alignment horizontal="center"/>
    </xf>
    <xf numFmtId="0" fontId="16" fillId="8" borderId="0" xfId="0" applyFont="1" applyFill="1"/>
    <xf numFmtId="0" fontId="5" fillId="3" borderId="17" xfId="0" applyFont="1" applyFill="1" applyBorder="1" applyAlignment="1">
      <alignment horizontal="right"/>
    </xf>
    <xf numFmtId="0" fontId="1" fillId="0" borderId="15" xfId="0" applyFont="1" applyBorder="1"/>
    <xf numFmtId="0" fontId="1" fillId="0" borderId="21" xfId="0" applyFont="1" applyBorder="1" applyAlignment="1">
      <alignment horizontal="right"/>
    </xf>
    <xf numFmtId="0" fontId="12" fillId="0" borderId="36" xfId="0" applyFont="1" applyBorder="1" applyAlignment="1">
      <alignment horizontal="center" vertical="center"/>
    </xf>
    <xf numFmtId="0" fontId="1" fillId="3" borderId="0" xfId="0" applyFont="1" applyFill="1" applyAlignment="1">
      <alignment horizontal="left"/>
    </xf>
    <xf numFmtId="0" fontId="1" fillId="0" borderId="44" xfId="0" applyFont="1" applyBorder="1"/>
    <xf numFmtId="0" fontId="23" fillId="0" borderId="17" xfId="0" applyFont="1" applyBorder="1" applyAlignment="1">
      <alignment horizontal="right" vertical="center"/>
    </xf>
    <xf numFmtId="0" fontId="1" fillId="3" borderId="28" xfId="0" applyFont="1" applyFill="1" applyBorder="1" applyAlignment="1">
      <alignment horizontal="left"/>
    </xf>
    <xf numFmtId="0" fontId="12" fillId="0" borderId="28" xfId="0" applyFont="1" applyBorder="1" applyAlignment="1">
      <alignment horizontal="center" vertical="center"/>
    </xf>
    <xf numFmtId="0" fontId="11" fillId="0" borderId="30" xfId="0" applyFont="1" applyBorder="1" applyAlignment="1">
      <alignment horizontal="left" vertical="top"/>
    </xf>
    <xf numFmtId="2" fontId="11" fillId="0" borderId="5" xfId="0" applyNumberFormat="1" applyFont="1" applyBorder="1" applyAlignment="1">
      <alignment horizontal="left" vertical="top"/>
    </xf>
    <xf numFmtId="0" fontId="12" fillId="0" borderId="53" xfId="0" applyFont="1" applyBorder="1" applyAlignment="1">
      <alignment horizontal="center" vertical="center"/>
    </xf>
    <xf numFmtId="0" fontId="1" fillId="0" borderId="10" xfId="0" applyFont="1" applyBorder="1" applyAlignment="1">
      <alignment horizontal="right"/>
    </xf>
    <xf numFmtId="0" fontId="0" fillId="0" borderId="0" xfId="0" applyAlignment="1">
      <alignment horizontal="left"/>
    </xf>
    <xf numFmtId="0" fontId="1" fillId="0" borderId="0" xfId="0" applyFont="1" applyAlignment="1">
      <alignment horizontal="left"/>
    </xf>
    <xf numFmtId="0" fontId="25" fillId="0" borderId="0" xfId="0" applyFont="1"/>
    <xf numFmtId="0" fontId="1" fillId="0" borderId="33" xfId="0" applyFont="1" applyBorder="1"/>
    <xf numFmtId="9" fontId="0" fillId="0" borderId="0" xfId="0" applyNumberFormat="1"/>
    <xf numFmtId="0" fontId="1" fillId="3" borderId="15" xfId="0" applyFont="1" applyFill="1" applyBorder="1" applyAlignment="1">
      <alignment horizontal="center" wrapText="1"/>
    </xf>
    <xf numFmtId="14" fontId="0" fillId="0" borderId="0" xfId="0" applyNumberFormat="1" applyAlignment="1">
      <alignment horizontal="left"/>
    </xf>
    <xf numFmtId="14" fontId="1" fillId="3" borderId="18" xfId="0" applyNumberFormat="1" applyFont="1" applyFill="1" applyBorder="1"/>
    <xf numFmtId="14" fontId="1" fillId="0" borderId="0" xfId="0" applyNumberFormat="1" applyFont="1" applyAlignment="1">
      <alignment horizontal="left"/>
    </xf>
    <xf numFmtId="14" fontId="1" fillId="0" borderId="2" xfId="0" applyNumberFormat="1" applyFont="1" applyBorder="1" applyAlignment="1">
      <alignment horizontal="center"/>
    </xf>
    <xf numFmtId="14" fontId="1" fillId="0" borderId="9" xfId="0" applyNumberFormat="1" applyFont="1" applyBorder="1" applyAlignment="1">
      <alignment horizontal="center"/>
    </xf>
    <xf numFmtId="14" fontId="1" fillId="0" borderId="0" xfId="0" applyNumberFormat="1" applyFont="1"/>
    <xf numFmtId="14" fontId="0" fillId="0" borderId="0" xfId="0" applyNumberFormat="1"/>
    <xf numFmtId="9" fontId="0" fillId="0" borderId="0" xfId="0" applyNumberFormat="1" applyAlignment="1">
      <alignment horizontal="center"/>
    </xf>
    <xf numFmtId="14" fontId="0" fillId="0" borderId="0" xfId="0" applyNumberFormat="1" applyAlignment="1">
      <alignment horizontal="center"/>
    </xf>
    <xf numFmtId="0" fontId="1" fillId="10" borderId="2" xfId="0" applyFont="1" applyFill="1" applyBorder="1" applyAlignment="1">
      <alignment horizontal="right"/>
    </xf>
    <xf numFmtId="0" fontId="1" fillId="10" borderId="5" xfId="0" applyFont="1" applyFill="1" applyBorder="1" applyAlignment="1">
      <alignment horizontal="right"/>
    </xf>
    <xf numFmtId="0" fontId="1" fillId="10" borderId="0" xfId="0" applyFont="1" applyFill="1"/>
    <xf numFmtId="0" fontId="5" fillId="10" borderId="17" xfId="0" applyFont="1" applyFill="1" applyBorder="1"/>
    <xf numFmtId="0" fontId="1" fillId="10" borderId="18" xfId="0" applyFont="1" applyFill="1" applyBorder="1"/>
    <xf numFmtId="0" fontId="1" fillId="9" borderId="58" xfId="0" applyFont="1" applyFill="1" applyBorder="1" applyAlignment="1">
      <alignment horizontal="center"/>
    </xf>
    <xf numFmtId="0" fontId="1" fillId="0" borderId="55" xfId="0" applyFont="1" applyBorder="1"/>
    <xf numFmtId="0" fontId="0" fillId="0" borderId="59" xfId="0" applyBorder="1"/>
    <xf numFmtId="0" fontId="1" fillId="0" borderId="60" xfId="0" applyFont="1" applyBorder="1"/>
    <xf numFmtId="0" fontId="0" fillId="0" borderId="61" xfId="0" applyBorder="1" applyAlignment="1">
      <alignment horizontal="center"/>
    </xf>
    <xf numFmtId="0" fontId="0" fillId="0" borderId="62" xfId="0" applyBorder="1"/>
    <xf numFmtId="0" fontId="1" fillId="0" borderId="63" xfId="0" applyFont="1" applyBorder="1" applyAlignment="1">
      <alignment horizontal="center"/>
    </xf>
    <xf numFmtId="9" fontId="0" fillId="0" borderId="63" xfId="0" applyNumberFormat="1" applyBorder="1" applyAlignment="1">
      <alignment horizontal="center"/>
    </xf>
    <xf numFmtId="0" fontId="0" fillId="0" borderId="64" xfId="0" applyBorder="1"/>
    <xf numFmtId="14" fontId="0" fillId="0" borderId="65" xfId="0" applyNumberFormat="1" applyBorder="1"/>
    <xf numFmtId="9" fontId="0" fillId="0" borderId="65" xfId="0" applyNumberFormat="1" applyBorder="1"/>
    <xf numFmtId="9" fontId="0" fillId="0" borderId="66" xfId="0" applyNumberFormat="1" applyBorder="1" applyAlignment="1">
      <alignment horizontal="center"/>
    </xf>
    <xf numFmtId="0" fontId="5" fillId="0" borderId="2" xfId="0" applyFont="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14" fontId="1" fillId="0" borderId="2" xfId="0" applyNumberFormat="1" applyFont="1" applyBorder="1" applyAlignment="1">
      <alignment horizontal="center" vertical="center"/>
    </xf>
    <xf numFmtId="0" fontId="1" fillId="0" borderId="2" xfId="0" applyFont="1" applyBorder="1" applyAlignment="1">
      <alignment horizontal="center" wrapText="1"/>
    </xf>
    <xf numFmtId="0" fontId="0" fillId="12" borderId="0" xfId="0" applyFill="1"/>
    <xf numFmtId="0" fontId="3" fillId="12" borderId="0" xfId="0" applyFont="1" applyFill="1"/>
    <xf numFmtId="0" fontId="3" fillId="12" borderId="17" xfId="0" applyFont="1" applyFill="1" applyBorder="1" applyAlignment="1">
      <alignment vertical="center"/>
    </xf>
    <xf numFmtId="0" fontId="0" fillId="12" borderId="17" xfId="0" applyFill="1" applyBorder="1"/>
    <xf numFmtId="0" fontId="0" fillId="12" borderId="17" xfId="0" applyFill="1" applyBorder="1" applyAlignment="1">
      <alignment vertical="center"/>
    </xf>
    <xf numFmtId="0" fontId="12" fillId="12" borderId="0" xfId="0" applyFont="1" applyFill="1"/>
    <xf numFmtId="0" fontId="12" fillId="12" borderId="0" xfId="0" applyFont="1" applyFill="1" applyAlignment="1">
      <alignment wrapText="1"/>
    </xf>
    <xf numFmtId="14" fontId="28" fillId="3" borderId="1" xfId="0" applyNumberFormat="1" applyFont="1" applyFill="1" applyBorder="1" applyAlignment="1">
      <alignment horizontal="center" vertical="center" wrapText="1"/>
    </xf>
    <xf numFmtId="0" fontId="28" fillId="3" borderId="3" xfId="0" applyFont="1" applyFill="1" applyBorder="1" applyAlignment="1">
      <alignment horizontal="center" vertical="center" wrapText="1"/>
    </xf>
    <xf numFmtId="0" fontId="27" fillId="3" borderId="0" xfId="0" applyFont="1" applyFill="1"/>
    <xf numFmtId="0" fontId="5" fillId="10" borderId="14" xfId="0" applyFont="1" applyFill="1" applyBorder="1" applyAlignment="1">
      <alignment horizontal="left"/>
    </xf>
    <xf numFmtId="1" fontId="1" fillId="3" borderId="0" xfId="0" applyNumberFormat="1" applyFont="1" applyFill="1" applyAlignment="1">
      <alignment horizontal="right"/>
    </xf>
    <xf numFmtId="0" fontId="1" fillId="9" borderId="67" xfId="0" applyFont="1" applyFill="1" applyBorder="1" applyAlignment="1">
      <alignment horizontal="center"/>
    </xf>
    <xf numFmtId="0" fontId="1" fillId="3" borderId="21" xfId="0" applyFont="1" applyFill="1" applyBorder="1"/>
    <xf numFmtId="0" fontId="5" fillId="3" borderId="7" xfId="0" applyFont="1" applyFill="1" applyBorder="1" applyAlignment="1">
      <alignment horizontal="right"/>
    </xf>
    <xf numFmtId="9" fontId="5" fillId="3" borderId="7" xfId="0" applyNumberFormat="1" applyFont="1" applyFill="1" applyBorder="1" applyAlignment="1">
      <alignment horizontal="center"/>
    </xf>
    <xf numFmtId="0" fontId="5" fillId="0" borderId="68" xfId="0" applyFont="1" applyBorder="1" applyAlignment="1">
      <alignment horizontal="right" vertical="center"/>
    </xf>
    <xf numFmtId="0" fontId="5" fillId="10" borderId="52" xfId="0" applyFont="1" applyFill="1" applyBorder="1" applyAlignment="1">
      <alignment vertical="center"/>
    </xf>
    <xf numFmtId="0" fontId="5" fillId="10" borderId="40" xfId="0" applyFont="1" applyFill="1" applyBorder="1" applyAlignment="1">
      <alignment vertical="center"/>
    </xf>
    <xf numFmtId="0" fontId="5" fillId="10" borderId="70" xfId="0" applyFont="1" applyFill="1" applyBorder="1" applyAlignment="1">
      <alignment vertical="center"/>
    </xf>
    <xf numFmtId="0" fontId="1" fillId="3" borderId="39" xfId="0" applyFont="1" applyFill="1" applyBorder="1"/>
    <xf numFmtId="0" fontId="1" fillId="3" borderId="50" xfId="0" applyFont="1" applyFill="1" applyBorder="1"/>
    <xf numFmtId="0" fontId="1" fillId="3" borderId="24" xfId="0" applyFont="1" applyFill="1" applyBorder="1"/>
    <xf numFmtId="0" fontId="1" fillId="3" borderId="25" xfId="0" applyFont="1" applyFill="1" applyBorder="1"/>
    <xf numFmtId="0" fontId="1" fillId="3" borderId="19" xfId="0" applyFont="1" applyFill="1" applyBorder="1"/>
    <xf numFmtId="0" fontId="1" fillId="3" borderId="41" xfId="0" applyFont="1" applyFill="1" applyBorder="1"/>
    <xf numFmtId="0" fontId="1" fillId="13" borderId="15" xfId="0" applyFont="1" applyFill="1" applyBorder="1"/>
    <xf numFmtId="0" fontId="1" fillId="13" borderId="16" xfId="0" applyFont="1" applyFill="1" applyBorder="1"/>
    <xf numFmtId="0" fontId="1" fillId="13" borderId="0" xfId="0" applyFont="1" applyFill="1" applyAlignment="1">
      <alignment horizontal="right"/>
    </xf>
    <xf numFmtId="0" fontId="1" fillId="13" borderId="18" xfId="0" applyFont="1" applyFill="1" applyBorder="1"/>
    <xf numFmtId="0" fontId="1" fillId="13" borderId="7" xfId="0" applyFont="1" applyFill="1" applyBorder="1"/>
    <xf numFmtId="0" fontId="1" fillId="13" borderId="22" xfId="0" applyFont="1" applyFill="1" applyBorder="1"/>
    <xf numFmtId="0" fontId="14" fillId="0" borderId="0" xfId="1" applyAlignment="1" applyProtection="1"/>
    <xf numFmtId="0" fontId="1" fillId="10" borderId="15" xfId="0" applyFont="1" applyFill="1" applyBorder="1" applyAlignment="1">
      <alignment horizontal="center"/>
    </xf>
    <xf numFmtId="0" fontId="5" fillId="10" borderId="15" xfId="0" applyFont="1" applyFill="1" applyBorder="1" applyAlignment="1">
      <alignment horizontal="right"/>
    </xf>
    <xf numFmtId="0" fontId="1" fillId="10" borderId="16" xfId="0" applyFont="1" applyFill="1" applyBorder="1" applyAlignment="1">
      <alignment horizontal="center"/>
    </xf>
    <xf numFmtId="0" fontId="1" fillId="3" borderId="0" xfId="0" applyFont="1" applyFill="1" applyAlignment="1">
      <alignment horizontal="center"/>
    </xf>
    <xf numFmtId="0" fontId="5" fillId="3" borderId="0" xfId="0" applyFont="1" applyFill="1" applyAlignment="1">
      <alignment horizontal="right"/>
    </xf>
    <xf numFmtId="0" fontId="1" fillId="3" borderId="18" xfId="0" applyFont="1" applyFill="1" applyBorder="1" applyAlignment="1">
      <alignment horizontal="center"/>
    </xf>
    <xf numFmtId="0" fontId="1" fillId="0" borderId="57" xfId="0" applyFont="1" applyBorder="1" applyAlignment="1">
      <alignment horizontal="right"/>
    </xf>
    <xf numFmtId="0" fontId="1" fillId="0" borderId="35" xfId="0" applyFont="1" applyBorder="1"/>
    <xf numFmtId="0" fontId="3" fillId="3" borderId="15" xfId="0" applyFont="1" applyFill="1" applyBorder="1"/>
    <xf numFmtId="0" fontId="3" fillId="3" borderId="16" xfId="0" applyFont="1" applyFill="1" applyBorder="1"/>
    <xf numFmtId="0" fontId="1" fillId="0" borderId="11" xfId="0" applyFont="1" applyBorder="1"/>
    <xf numFmtId="0" fontId="5" fillId="3" borderId="1" xfId="0" applyFont="1" applyFill="1" applyBorder="1"/>
    <xf numFmtId="0" fontId="0" fillId="3" borderId="12" xfId="0" applyFill="1" applyBorder="1"/>
    <xf numFmtId="0" fontId="5" fillId="3" borderId="3" xfId="0" applyFont="1" applyFill="1" applyBorder="1"/>
    <xf numFmtId="0" fontId="5" fillId="8" borderId="0" xfId="0" applyFont="1" applyFill="1" applyAlignment="1">
      <alignment vertical="center"/>
    </xf>
    <xf numFmtId="0" fontId="27" fillId="8" borderId="0" xfId="0" applyFont="1" applyFill="1" applyAlignment="1">
      <alignment horizontal="center" vertical="center" wrapText="1"/>
    </xf>
    <xf numFmtId="0" fontId="0" fillId="12" borderId="18" xfId="0" applyFill="1" applyBorder="1"/>
    <xf numFmtId="0" fontId="6" fillId="3" borderId="12" xfId="0" applyFont="1" applyFill="1" applyBorder="1" applyAlignment="1">
      <alignment vertical="center"/>
    </xf>
    <xf numFmtId="0" fontId="6" fillId="3" borderId="20" xfId="0" applyFont="1" applyFill="1" applyBorder="1" applyAlignment="1">
      <alignment vertical="center" wrapText="1"/>
    </xf>
    <xf numFmtId="0" fontId="13" fillId="0" borderId="0" xfId="0" applyFont="1"/>
    <xf numFmtId="0" fontId="1" fillId="10" borderId="14" xfId="0" applyFont="1" applyFill="1" applyBorder="1"/>
    <xf numFmtId="0" fontId="1" fillId="10" borderId="15" xfId="0" applyFont="1" applyFill="1" applyBorder="1"/>
    <xf numFmtId="0" fontId="1" fillId="10" borderId="16" xfId="0" applyFont="1" applyFill="1" applyBorder="1"/>
    <xf numFmtId="0" fontId="1" fillId="3" borderId="17" xfId="0" quotePrefix="1" applyFont="1" applyFill="1" applyBorder="1"/>
    <xf numFmtId="0" fontId="5" fillId="0" borderId="17" xfId="0" applyFont="1" applyBorder="1"/>
    <xf numFmtId="0" fontId="1" fillId="0" borderId="18" xfId="0" applyFont="1" applyBorder="1"/>
    <xf numFmtId="0" fontId="1" fillId="0" borderId="36" xfId="0" applyFont="1" applyBorder="1" applyAlignment="1">
      <alignment horizontal="left"/>
    </xf>
    <xf numFmtId="0" fontId="1" fillId="0" borderId="34" xfId="0" applyFont="1" applyBorder="1" applyAlignment="1">
      <alignment horizontal="left"/>
    </xf>
    <xf numFmtId="0" fontId="1" fillId="0" borderId="52" xfId="0" applyFont="1" applyBorder="1" applyAlignment="1">
      <alignment horizontal="right"/>
    </xf>
    <xf numFmtId="0" fontId="1" fillId="0" borderId="29" xfId="0" applyFont="1" applyBorder="1" applyAlignment="1">
      <alignment horizontal="right"/>
    </xf>
    <xf numFmtId="0" fontId="1" fillId="9" borderId="73" xfId="0" applyFont="1" applyFill="1" applyBorder="1" applyAlignment="1">
      <alignment horizontal="center"/>
    </xf>
    <xf numFmtId="0" fontId="1" fillId="0" borderId="47" xfId="0" applyFont="1" applyBorder="1"/>
    <xf numFmtId="0" fontId="1" fillId="0" borderId="9" xfId="0" applyFont="1" applyBorder="1"/>
    <xf numFmtId="0" fontId="1" fillId="0" borderId="9" xfId="0" applyFont="1" applyBorder="1" applyAlignment="1">
      <alignment horizontal="left"/>
    </xf>
    <xf numFmtId="0" fontId="1" fillId="0" borderId="69" xfId="0" applyFont="1" applyBorder="1" applyAlignment="1">
      <alignment horizontal="left"/>
    </xf>
    <xf numFmtId="0" fontId="5" fillId="2" borderId="75" xfId="0" applyFont="1" applyFill="1" applyBorder="1" applyAlignment="1">
      <alignment horizontal="center" vertical="center"/>
    </xf>
    <xf numFmtId="0" fontId="5" fillId="2" borderId="76" xfId="0" applyFont="1" applyFill="1" applyBorder="1" applyAlignment="1">
      <alignment horizontal="center" vertical="center" wrapText="1"/>
    </xf>
    <xf numFmtId="0" fontId="20" fillId="4" borderId="76" xfId="0" applyFont="1" applyFill="1" applyBorder="1" applyAlignment="1">
      <alignment horizontal="center" vertical="center" wrapText="1"/>
    </xf>
    <xf numFmtId="0" fontId="0" fillId="0" borderId="77" xfId="0" applyBorder="1" applyAlignment="1">
      <alignment horizontal="center"/>
    </xf>
    <xf numFmtId="0" fontId="0" fillId="0" borderId="78" xfId="0" applyBorder="1" applyAlignment="1">
      <alignment horizontal="center"/>
    </xf>
    <xf numFmtId="0" fontId="0" fillId="0" borderId="79" xfId="0" applyBorder="1" applyAlignment="1">
      <alignment horizontal="center"/>
    </xf>
    <xf numFmtId="2" fontId="5" fillId="2" borderId="82" xfId="0" applyNumberFormat="1" applyFont="1" applyFill="1" applyBorder="1" applyAlignment="1">
      <alignment horizontal="center"/>
    </xf>
    <xf numFmtId="2" fontId="1" fillId="12" borderId="83" xfId="0" applyNumberFormat="1" applyFont="1" applyFill="1" applyBorder="1" applyAlignment="1">
      <alignment horizontal="center"/>
    </xf>
    <xf numFmtId="0" fontId="12" fillId="0" borderId="84" xfId="0" applyFont="1" applyBorder="1" applyAlignment="1">
      <alignment horizontal="center" vertical="center"/>
    </xf>
    <xf numFmtId="0" fontId="11" fillId="0" borderId="85" xfId="0" applyFont="1" applyBorder="1" applyAlignment="1">
      <alignment horizontal="left" vertical="top"/>
    </xf>
    <xf numFmtId="0" fontId="12" fillId="0" borderId="84" xfId="0" applyFont="1" applyBorder="1" applyAlignment="1">
      <alignment horizontal="left" vertical="top" wrapText="1"/>
    </xf>
    <xf numFmtId="0" fontId="11" fillId="0" borderId="57" xfId="0" applyFont="1" applyBorder="1" applyAlignment="1">
      <alignment horizontal="left" vertical="top"/>
    </xf>
    <xf numFmtId="0" fontId="12" fillId="0" borderId="36" xfId="0" applyFont="1" applyBorder="1" applyAlignment="1">
      <alignment horizontal="left" vertical="top" wrapText="1"/>
    </xf>
    <xf numFmtId="164" fontId="11" fillId="0" borderId="30" xfId="0" applyNumberFormat="1" applyFont="1" applyBorder="1" applyAlignment="1">
      <alignment horizontal="left" vertical="top"/>
    </xf>
    <xf numFmtId="2" fontId="11" fillId="0" borderId="30" xfId="0" applyNumberFormat="1" applyFont="1" applyBorder="1" applyAlignment="1">
      <alignment horizontal="left" vertical="top"/>
    </xf>
    <xf numFmtId="0" fontId="11" fillId="0" borderId="57" xfId="0" applyFont="1" applyBorder="1" applyAlignment="1">
      <alignment horizontal="left" vertical="top" wrapText="1"/>
    </xf>
    <xf numFmtId="0" fontId="11" fillId="0" borderId="87" xfId="0" applyFont="1" applyBorder="1" applyAlignment="1">
      <alignment horizontal="left" vertical="top" wrapText="1"/>
    </xf>
    <xf numFmtId="0" fontId="12" fillId="0" borderId="53" xfId="0" applyFont="1" applyBorder="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12" borderId="0" xfId="0" applyFont="1" applyFill="1" applyAlignment="1">
      <alignment vertical="center"/>
    </xf>
    <xf numFmtId="0" fontId="0" fillId="12" borderId="0" xfId="0" applyFill="1" applyAlignment="1">
      <alignment vertical="center"/>
    </xf>
    <xf numFmtId="0" fontId="0" fillId="12" borderId="21" xfId="0" applyFill="1" applyBorder="1"/>
    <xf numFmtId="0" fontId="1" fillId="9" borderId="90" xfId="0" applyFont="1" applyFill="1" applyBorder="1" applyAlignment="1">
      <alignment horizontal="center"/>
    </xf>
    <xf numFmtId="0" fontId="30" fillId="0" borderId="0" xfId="0" applyFont="1" applyAlignment="1">
      <alignment horizontal="center" vertical="center"/>
    </xf>
    <xf numFmtId="0" fontId="32" fillId="0" borderId="0" xfId="0" applyFont="1"/>
    <xf numFmtId="0" fontId="29" fillId="12" borderId="44" xfId="0" applyFont="1" applyFill="1" applyBorder="1"/>
    <xf numFmtId="0" fontId="29" fillId="0" borderId="0" xfId="0" applyFont="1"/>
    <xf numFmtId="0" fontId="29" fillId="12" borderId="14" xfId="0" applyFont="1" applyFill="1" applyBorder="1"/>
    <xf numFmtId="0" fontId="32" fillId="12" borderId="0" xfId="0" applyFont="1" applyFill="1"/>
    <xf numFmtId="0" fontId="29" fillId="0" borderId="37" xfId="0" applyFont="1" applyBorder="1" applyAlignment="1">
      <alignment horizontal="left" vertical="top" wrapText="1"/>
    </xf>
    <xf numFmtId="0" fontId="29" fillId="0" borderId="8" xfId="0" applyFont="1" applyBorder="1" applyAlignment="1">
      <alignment horizontal="center" vertical="center" wrapText="1"/>
    </xf>
    <xf numFmtId="0" fontId="29" fillId="12" borderId="0" xfId="0" applyFont="1" applyFill="1" applyAlignment="1">
      <alignment wrapText="1"/>
    </xf>
    <xf numFmtId="0" fontId="29" fillId="0" borderId="37" xfId="0" applyFont="1" applyBorder="1" applyAlignment="1">
      <alignment horizontal="center" vertical="center" wrapText="1"/>
    </xf>
    <xf numFmtId="0" fontId="13" fillId="0" borderId="0" xfId="0" applyFont="1" applyAlignment="1">
      <alignment horizontal="left" vertical="top"/>
    </xf>
    <xf numFmtId="49" fontId="31" fillId="0" borderId="0" xfId="0" applyNumberFormat="1" applyFont="1" applyAlignment="1">
      <alignment wrapText="1"/>
    </xf>
    <xf numFmtId="0" fontId="31" fillId="0" borderId="10" xfId="0" applyFont="1" applyBorder="1" applyAlignment="1">
      <alignment horizontal="left" wrapText="1"/>
    </xf>
    <xf numFmtId="14" fontId="31" fillId="0" borderId="10" xfId="0" applyNumberFormat="1" applyFont="1" applyBorder="1" applyAlignment="1">
      <alignment horizontal="left" wrapText="1"/>
    </xf>
    <xf numFmtId="0" fontId="6" fillId="3" borderId="4"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13" fillId="0" borderId="14" xfId="0" applyFont="1" applyBorder="1"/>
    <xf numFmtId="0" fontId="0" fillId="3" borderId="20" xfId="0" applyFill="1" applyBorder="1" applyAlignment="1">
      <alignment horizontal="center" vertical="center"/>
    </xf>
    <xf numFmtId="0" fontId="32" fillId="0" borderId="0" xfId="0" applyFont="1" applyAlignment="1">
      <alignment horizontal="left" vertical="center"/>
    </xf>
    <xf numFmtId="0" fontId="31" fillId="0" borderId="9" xfId="0" applyFont="1" applyBorder="1"/>
    <xf numFmtId="0" fontId="31" fillId="0" borderId="0" xfId="0" applyFont="1"/>
    <xf numFmtId="0" fontId="31" fillId="0" borderId="10" xfId="0" applyFont="1" applyBorder="1"/>
    <xf numFmtId="0" fontId="13" fillId="0" borderId="0" xfId="0" applyFont="1" applyAlignment="1">
      <alignment horizontal="left"/>
    </xf>
    <xf numFmtId="0" fontId="33" fillId="0" borderId="0" xfId="0" applyFont="1" applyAlignment="1">
      <alignment horizontal="center" vertical="center"/>
    </xf>
    <xf numFmtId="0" fontId="5" fillId="0" borderId="0" xfId="0" applyFont="1" applyAlignment="1">
      <alignment horizontal="right"/>
    </xf>
    <xf numFmtId="0" fontId="1" fillId="0" borderId="0" xfId="0" applyFont="1" applyAlignment="1">
      <alignment horizontal="right"/>
    </xf>
    <xf numFmtId="1" fontId="1" fillId="0" borderId="0" xfId="0" applyNumberFormat="1" applyFont="1" applyAlignment="1">
      <alignment horizontal="right"/>
    </xf>
    <xf numFmtId="0" fontId="5" fillId="0" borderId="17" xfId="0" quotePrefix="1" applyFont="1" applyBorder="1" applyAlignment="1">
      <alignment horizontal="left"/>
    </xf>
    <xf numFmtId="0" fontId="5" fillId="2" borderId="46" xfId="0" applyFont="1" applyFill="1" applyBorder="1" applyAlignment="1">
      <alignment horizontal="center" vertical="center" wrapText="1"/>
    </xf>
    <xf numFmtId="2" fontId="1" fillId="0" borderId="92" xfId="0" applyNumberFormat="1" applyFont="1" applyBorder="1" applyAlignment="1">
      <alignment horizontal="center"/>
    </xf>
    <xf numFmtId="2" fontId="1" fillId="0" borderId="93" xfId="0" applyNumberFormat="1" applyFont="1" applyBorder="1" applyAlignment="1">
      <alignment horizontal="center"/>
    </xf>
    <xf numFmtId="2" fontId="1" fillId="0" borderId="94" xfId="0" applyNumberFormat="1" applyFont="1" applyBorder="1" applyAlignment="1">
      <alignment horizontal="center"/>
    </xf>
    <xf numFmtId="2" fontId="5" fillId="2" borderId="91" xfId="0" applyNumberFormat="1" applyFont="1" applyFill="1" applyBorder="1" applyAlignment="1">
      <alignment horizontal="center"/>
    </xf>
    <xf numFmtId="0" fontId="1" fillId="3" borderId="0" xfId="0" applyFont="1" applyFill="1" applyAlignment="1">
      <alignment horizontal="left"/>
    </xf>
    <xf numFmtId="0" fontId="1" fillId="3" borderId="18" xfId="0" applyFont="1" applyFill="1" applyBorder="1" applyAlignment="1">
      <alignment horizontal="left"/>
    </xf>
    <xf numFmtId="0" fontId="1" fillId="0" borderId="26" xfId="0" applyFont="1" applyBorder="1" applyAlignment="1">
      <alignment horizontal="left"/>
    </xf>
    <xf numFmtId="0" fontId="1" fillId="0" borderId="10" xfId="0" applyFont="1" applyBorder="1" applyAlignment="1">
      <alignment horizontal="left"/>
    </xf>
    <xf numFmtId="0" fontId="1" fillId="0" borderId="27" xfId="0" applyFont="1" applyBorder="1" applyAlignment="1">
      <alignment horizontal="left"/>
    </xf>
    <xf numFmtId="0" fontId="1" fillId="3" borderId="56" xfId="0" applyFont="1" applyFill="1" applyBorder="1" applyAlignment="1">
      <alignment horizontal="left"/>
    </xf>
    <xf numFmtId="0" fontId="1" fillId="3" borderId="54" xfId="0" applyFont="1" applyFill="1" applyBorder="1" applyAlignment="1">
      <alignment horizontal="left"/>
    </xf>
    <xf numFmtId="0" fontId="1" fillId="3" borderId="71" xfId="0" applyFont="1" applyFill="1" applyBorder="1" applyAlignment="1">
      <alignment horizontal="left"/>
    </xf>
    <xf numFmtId="0" fontId="1" fillId="10" borderId="21" xfId="0" applyFont="1" applyFill="1" applyBorder="1" applyAlignment="1">
      <alignment vertical="center" wrapText="1"/>
    </xf>
    <xf numFmtId="0" fontId="1" fillId="10" borderId="7" xfId="0" applyFont="1" applyFill="1" applyBorder="1" applyAlignment="1">
      <alignment vertical="center" wrapText="1"/>
    </xf>
    <xf numFmtId="0" fontId="1" fillId="10" borderId="22" xfId="0" applyFont="1" applyFill="1" applyBorder="1" applyAlignment="1">
      <alignment vertical="center" wrapText="1"/>
    </xf>
    <xf numFmtId="0" fontId="1" fillId="10" borderId="17" xfId="0" applyFont="1" applyFill="1" applyBorder="1" applyAlignment="1">
      <alignment horizontal="right"/>
    </xf>
    <xf numFmtId="0" fontId="1" fillId="10" borderId="0" xfId="0" applyFont="1" applyFill="1" applyAlignment="1">
      <alignment horizontal="right"/>
    </xf>
    <xf numFmtId="0" fontId="1" fillId="0" borderId="42" xfId="0" applyFont="1" applyBorder="1" applyAlignment="1">
      <alignment horizontal="left"/>
    </xf>
    <xf numFmtId="0" fontId="1" fillId="0" borderId="36" xfId="0" applyFont="1" applyBorder="1" applyAlignment="1">
      <alignment horizontal="left"/>
    </xf>
    <xf numFmtId="0" fontId="1" fillId="0" borderId="72" xfId="0" applyFont="1" applyBorder="1" applyAlignment="1">
      <alignment horizontal="left"/>
    </xf>
    <xf numFmtId="0" fontId="21" fillId="10" borderId="14" xfId="0" applyFont="1" applyFill="1" applyBorder="1" applyAlignment="1">
      <alignment horizontal="center"/>
    </xf>
    <xf numFmtId="0" fontId="21" fillId="10" borderId="15" xfId="0" applyFont="1" applyFill="1" applyBorder="1" applyAlignment="1">
      <alignment horizontal="center"/>
    </xf>
    <xf numFmtId="0" fontId="21" fillId="10" borderId="16" xfId="0" applyFont="1" applyFill="1" applyBorder="1" applyAlignment="1">
      <alignment horizontal="center"/>
    </xf>
    <xf numFmtId="0" fontId="1" fillId="3" borderId="39" xfId="0" applyFont="1" applyFill="1" applyBorder="1" applyAlignment="1">
      <alignment horizontal="center"/>
    </xf>
    <xf numFmtId="0" fontId="1" fillId="0" borderId="40" xfId="0" applyFont="1" applyBorder="1"/>
    <xf numFmtId="0" fontId="7" fillId="3" borderId="26" xfId="0" applyFont="1" applyFill="1" applyBorder="1" applyAlignment="1">
      <alignment horizontal="center"/>
    </xf>
    <xf numFmtId="0" fontId="7" fillId="3" borderId="10" xfId="0" applyFont="1" applyFill="1" applyBorder="1" applyAlignment="1">
      <alignment horizontal="center"/>
    </xf>
    <xf numFmtId="14" fontId="1" fillId="3" borderId="39" xfId="0" applyNumberFormat="1" applyFont="1" applyFill="1" applyBorder="1" applyAlignment="1">
      <alignment horizontal="center" wrapText="1"/>
    </xf>
    <xf numFmtId="0" fontId="1" fillId="3" borderId="40" xfId="0" applyFont="1" applyFill="1" applyBorder="1" applyAlignment="1">
      <alignment horizontal="center" wrapText="1"/>
    </xf>
    <xf numFmtId="0" fontId="1" fillId="3" borderId="41" xfId="0" applyFont="1" applyFill="1" applyBorder="1" applyAlignment="1">
      <alignment horizontal="center" wrapText="1"/>
    </xf>
    <xf numFmtId="0" fontId="1" fillId="3" borderId="26" xfId="0" applyFont="1" applyFill="1" applyBorder="1" applyAlignment="1">
      <alignment horizontal="left"/>
    </xf>
    <xf numFmtId="0" fontId="1" fillId="3" borderId="10" xfId="0" applyFont="1" applyFill="1" applyBorder="1" applyAlignment="1">
      <alignment horizontal="left"/>
    </xf>
    <xf numFmtId="0" fontId="1" fillId="3" borderId="33" xfId="0" applyFont="1" applyFill="1" applyBorder="1" applyAlignment="1">
      <alignment horizontal="left"/>
    </xf>
    <xf numFmtId="9" fontId="1" fillId="3" borderId="0" xfId="0" applyNumberFormat="1" applyFont="1" applyFill="1" applyAlignment="1">
      <alignment horizontal="right"/>
    </xf>
    <xf numFmtId="0" fontId="1" fillId="3" borderId="27" xfId="0" applyFont="1" applyFill="1" applyBorder="1" applyAlignment="1">
      <alignment horizontal="left"/>
    </xf>
    <xf numFmtId="0" fontId="18" fillId="3" borderId="43" xfId="0" applyFont="1" applyFill="1" applyBorder="1" applyAlignment="1">
      <alignment horizontal="center"/>
    </xf>
    <xf numFmtId="0" fontId="18" fillId="3" borderId="11" xfId="0" applyFont="1" applyFill="1" applyBorder="1" applyAlignment="1">
      <alignment horizontal="center"/>
    </xf>
    <xf numFmtId="0" fontId="18" fillId="3" borderId="47" xfId="0" applyFont="1" applyFill="1" applyBorder="1" applyAlignment="1">
      <alignment horizontal="center"/>
    </xf>
    <xf numFmtId="0" fontId="1" fillId="3" borderId="26" xfId="0" applyFont="1" applyFill="1" applyBorder="1" applyAlignment="1">
      <alignment horizontal="center"/>
    </xf>
    <xf numFmtId="0" fontId="1" fillId="3" borderId="10" xfId="0" applyFont="1" applyFill="1" applyBorder="1" applyAlignment="1">
      <alignment horizontal="center"/>
    </xf>
    <xf numFmtId="0" fontId="1" fillId="3" borderId="27" xfId="0" applyFont="1" applyFill="1" applyBorder="1" applyAlignment="1">
      <alignment horizontal="center"/>
    </xf>
    <xf numFmtId="0" fontId="1" fillId="3" borderId="2" xfId="0" applyFont="1" applyFill="1" applyBorder="1" applyAlignment="1">
      <alignment horizontal="center"/>
    </xf>
    <xf numFmtId="0" fontId="1" fillId="3" borderId="19" xfId="0" applyFont="1" applyFill="1" applyBorder="1" applyAlignment="1">
      <alignment horizontal="center"/>
    </xf>
    <xf numFmtId="0" fontId="1" fillId="3" borderId="33" xfId="0" applyFont="1" applyFill="1" applyBorder="1" applyAlignment="1">
      <alignment horizontal="center"/>
    </xf>
    <xf numFmtId="0" fontId="1" fillId="13" borderId="0" xfId="0" applyFont="1" applyFill="1" applyAlignment="1">
      <alignment horizontal="center"/>
    </xf>
    <xf numFmtId="0" fontId="1" fillId="13" borderId="18" xfId="0" applyFont="1" applyFill="1" applyBorder="1" applyAlignment="1">
      <alignment horizontal="center"/>
    </xf>
    <xf numFmtId="0" fontId="1" fillId="3" borderId="5" xfId="0" applyFont="1" applyFill="1" applyBorder="1" applyAlignment="1">
      <alignment horizontal="right"/>
    </xf>
    <xf numFmtId="0" fontId="1" fillId="3" borderId="2" xfId="0" applyFont="1" applyFill="1" applyBorder="1" applyAlignment="1">
      <alignment horizontal="right"/>
    </xf>
    <xf numFmtId="0" fontId="5" fillId="10" borderId="14" xfId="0" applyFont="1" applyFill="1" applyBorder="1" applyAlignment="1">
      <alignment horizontal="left"/>
    </xf>
    <xf numFmtId="0" fontId="5" fillId="10" borderId="15" xfId="0" applyFont="1" applyFill="1" applyBorder="1" applyAlignment="1">
      <alignment horizontal="left"/>
    </xf>
    <xf numFmtId="0" fontId="5" fillId="10" borderId="16" xfId="0" applyFont="1" applyFill="1" applyBorder="1" applyAlignment="1">
      <alignment horizontal="left"/>
    </xf>
    <xf numFmtId="0" fontId="1" fillId="3" borderId="17" xfId="0" applyFont="1" applyFill="1" applyBorder="1" applyAlignment="1">
      <alignment horizontal="left"/>
    </xf>
    <xf numFmtId="0" fontId="2" fillId="10" borderId="2" xfId="0" applyFont="1" applyFill="1" applyBorder="1" applyAlignment="1">
      <alignment horizontal="center" vertical="center" wrapText="1"/>
    </xf>
    <xf numFmtId="0" fontId="14" fillId="3" borderId="39" xfId="1" applyFill="1" applyBorder="1" applyAlignment="1" applyProtection="1">
      <alignment horizontal="left"/>
    </xf>
    <xf numFmtId="0" fontId="1" fillId="3" borderId="40" xfId="0" applyFont="1" applyFill="1" applyBorder="1" applyAlignment="1">
      <alignment horizontal="left"/>
    </xf>
    <xf numFmtId="0" fontId="1" fillId="3" borderId="41" xfId="0" applyFont="1" applyFill="1" applyBorder="1" applyAlignment="1">
      <alignment horizontal="left"/>
    </xf>
    <xf numFmtId="0" fontId="1" fillId="3" borderId="43" xfId="0" applyFont="1" applyFill="1" applyBorder="1" applyAlignment="1">
      <alignment horizontal="left" vertical="top" wrapText="1"/>
    </xf>
    <xf numFmtId="0" fontId="1" fillId="0" borderId="11" xfId="0" applyFont="1" applyBorder="1"/>
    <xf numFmtId="0" fontId="1" fillId="0" borderId="42" xfId="0" applyFont="1" applyBorder="1"/>
    <xf numFmtId="0" fontId="1" fillId="0" borderId="21" xfId="0" applyFont="1" applyBorder="1"/>
    <xf numFmtId="0" fontId="1" fillId="0" borderId="7" xfId="0" applyFont="1" applyBorder="1"/>
    <xf numFmtId="0" fontId="1" fillId="0" borderId="45" xfId="0" applyFont="1" applyBorder="1"/>
    <xf numFmtId="0" fontId="21" fillId="9" borderId="14" xfId="0" applyFont="1" applyFill="1" applyBorder="1" applyAlignment="1">
      <alignment horizontal="center"/>
    </xf>
    <xf numFmtId="0" fontId="21" fillId="9" borderId="15" xfId="0" applyFont="1" applyFill="1" applyBorder="1" applyAlignment="1">
      <alignment horizontal="center"/>
    </xf>
    <xf numFmtId="0" fontId="21" fillId="9" borderId="16" xfId="0" applyFont="1" applyFill="1" applyBorder="1" applyAlignment="1">
      <alignment horizontal="center"/>
    </xf>
    <xf numFmtId="0" fontId="1" fillId="0" borderId="17" xfId="0" quotePrefix="1" applyFont="1" applyBorder="1" applyAlignment="1">
      <alignment horizontal="left"/>
    </xf>
    <xf numFmtId="0" fontId="1" fillId="0" borderId="17" xfId="0" quotePrefix="1" applyFont="1" applyBorder="1" applyAlignment="1">
      <alignment horizontal="left" vertical="top"/>
    </xf>
    <xf numFmtId="0" fontId="1" fillId="0" borderId="0" xfId="0" applyFont="1" applyAlignment="1">
      <alignment horizontal="left" vertical="top"/>
    </xf>
    <xf numFmtId="0" fontId="5" fillId="3" borderId="32" xfId="0" applyFont="1" applyFill="1" applyBorder="1" applyAlignment="1">
      <alignment horizontal="center"/>
    </xf>
    <xf numFmtId="0" fontId="1" fillId="3" borderId="17" xfId="0" applyFont="1" applyFill="1" applyBorder="1" applyAlignment="1">
      <alignment horizontal="right"/>
    </xf>
    <xf numFmtId="0" fontId="1" fillId="3" borderId="0" xfId="0" applyFont="1" applyFill="1" applyAlignment="1">
      <alignment horizontal="right"/>
    </xf>
    <xf numFmtId="0" fontId="1" fillId="0" borderId="17" xfId="0" applyFont="1" applyBorder="1" applyAlignment="1">
      <alignment horizontal="right"/>
    </xf>
    <xf numFmtId="0" fontId="1" fillId="0" borderId="0" xfId="0" applyFont="1" applyAlignment="1">
      <alignment horizontal="right"/>
    </xf>
    <xf numFmtId="0" fontId="5" fillId="3" borderId="31" xfId="0" applyFont="1" applyFill="1" applyBorder="1" applyAlignment="1">
      <alignment horizontal="center"/>
    </xf>
    <xf numFmtId="0" fontId="23" fillId="10" borderId="18" xfId="0" applyFont="1" applyFill="1" applyBorder="1" applyAlignment="1">
      <alignment horizontal="center"/>
    </xf>
    <xf numFmtId="0" fontId="1" fillId="3" borderId="43" xfId="0" applyFont="1" applyFill="1" applyBorder="1" applyAlignment="1">
      <alignment horizontal="left"/>
    </xf>
    <xf numFmtId="0" fontId="1" fillId="3" borderId="11" xfId="0" applyFont="1" applyFill="1" applyBorder="1" applyAlignment="1">
      <alignment horizontal="left"/>
    </xf>
    <xf numFmtId="0" fontId="1" fillId="3" borderId="47" xfId="0" applyFont="1" applyFill="1" applyBorder="1" applyAlignment="1">
      <alignment horizontal="left"/>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1" fillId="0" borderId="11" xfId="0" applyFont="1" applyBorder="1" applyAlignment="1">
      <alignment horizontal="center"/>
    </xf>
    <xf numFmtId="0" fontId="1" fillId="0" borderId="34" xfId="0" applyFont="1" applyBorder="1" applyAlignment="1">
      <alignment horizontal="right"/>
    </xf>
    <xf numFmtId="0" fontId="1" fillId="0" borderId="9" xfId="0" applyFont="1" applyBorder="1" applyAlignment="1">
      <alignment horizontal="right"/>
    </xf>
    <xf numFmtId="0" fontId="24" fillId="3" borderId="9" xfId="2" applyFill="1" applyBorder="1" applyAlignment="1" applyProtection="1">
      <alignment horizontal="left"/>
    </xf>
    <xf numFmtId="0" fontId="24" fillId="3" borderId="69" xfId="2" applyFill="1" applyBorder="1" applyAlignment="1" applyProtection="1">
      <alignment horizontal="left"/>
    </xf>
    <xf numFmtId="0" fontId="24" fillId="3" borderId="40" xfId="2" applyFill="1" applyBorder="1" applyAlignment="1">
      <alignment horizontal="left"/>
    </xf>
    <xf numFmtId="0" fontId="24" fillId="3" borderId="41" xfId="2" applyFill="1" applyBorder="1" applyAlignment="1">
      <alignment horizontal="left"/>
    </xf>
    <xf numFmtId="0" fontId="7" fillId="3" borderId="2" xfId="0" applyFont="1" applyFill="1" applyBorder="1" applyAlignment="1">
      <alignment horizontal="center"/>
    </xf>
    <xf numFmtId="0" fontId="7" fillId="3" borderId="19" xfId="0" applyFont="1" applyFill="1" applyBorder="1" applyAlignment="1">
      <alignment horizontal="center"/>
    </xf>
    <xf numFmtId="0" fontId="21" fillId="11" borderId="0" xfId="0" applyFont="1" applyFill="1" applyAlignment="1">
      <alignment horizontal="left" vertical="center"/>
    </xf>
    <xf numFmtId="0" fontId="1" fillId="0" borderId="3" xfId="0" applyFont="1" applyBorder="1" applyAlignment="1">
      <alignment horizontal="left"/>
    </xf>
    <xf numFmtId="0" fontId="1" fillId="0" borderId="53" xfId="0" applyFont="1" applyBorder="1" applyAlignment="1">
      <alignment horizontal="left"/>
    </xf>
    <xf numFmtId="0" fontId="1" fillId="0" borderId="20" xfId="0" applyFont="1" applyBorder="1" applyAlignment="1">
      <alignment horizontal="left"/>
    </xf>
    <xf numFmtId="0" fontId="1" fillId="13" borderId="0" xfId="0" applyFont="1" applyFill="1" applyAlignment="1">
      <alignment horizontal="left"/>
    </xf>
    <xf numFmtId="0" fontId="1" fillId="13" borderId="18" xfId="0" applyFont="1" applyFill="1" applyBorder="1" applyAlignment="1">
      <alignment horizontal="left"/>
    </xf>
    <xf numFmtId="0" fontId="21" fillId="10" borderId="4" xfId="0" applyFont="1" applyFill="1" applyBorder="1" applyAlignment="1">
      <alignment horizontal="center"/>
    </xf>
    <xf numFmtId="0" fontId="21" fillId="10" borderId="1" xfId="0" applyFont="1" applyFill="1" applyBorder="1" applyAlignment="1">
      <alignment horizontal="center"/>
    </xf>
    <xf numFmtId="0" fontId="21" fillId="10" borderId="13" xfId="0" applyFont="1" applyFill="1" applyBorder="1" applyAlignment="1">
      <alignment horizontal="center"/>
    </xf>
    <xf numFmtId="0" fontId="21" fillId="10" borderId="12" xfId="0" applyFont="1" applyFill="1" applyBorder="1" applyAlignment="1">
      <alignment horizontal="center"/>
    </xf>
    <xf numFmtId="0" fontId="1" fillId="0" borderId="34" xfId="0" applyFont="1" applyBorder="1" applyAlignment="1">
      <alignment horizontal="left"/>
    </xf>
    <xf numFmtId="0" fontId="1" fillId="0" borderId="28" xfId="0" applyFont="1" applyBorder="1" applyAlignment="1">
      <alignment horizontal="left"/>
    </xf>
    <xf numFmtId="0" fontId="1" fillId="0" borderId="29" xfId="0" applyFont="1" applyBorder="1" applyAlignment="1">
      <alignment horizontal="left"/>
    </xf>
    <xf numFmtId="0" fontId="1" fillId="0" borderId="95" xfId="0" applyFont="1" applyBorder="1" applyAlignment="1">
      <alignment horizontal="left"/>
    </xf>
    <xf numFmtId="0" fontId="1" fillId="0" borderId="96" xfId="0" applyFont="1" applyBorder="1" applyAlignment="1">
      <alignment horizontal="left"/>
    </xf>
    <xf numFmtId="0" fontId="14" fillId="3" borderId="26" xfId="1" applyFill="1" applyBorder="1" applyAlignment="1" applyProtection="1"/>
    <xf numFmtId="0" fontId="14" fillId="3" borderId="10" xfId="1" applyFill="1" applyBorder="1" applyAlignment="1" applyProtection="1"/>
    <xf numFmtId="0" fontId="14" fillId="3" borderId="27" xfId="1" applyFill="1" applyBorder="1" applyAlignment="1" applyProtection="1"/>
    <xf numFmtId="0" fontId="5" fillId="3" borderId="46" xfId="0" applyFont="1" applyFill="1" applyBorder="1" applyAlignment="1">
      <alignment horizontal="left"/>
    </xf>
    <xf numFmtId="0" fontId="1" fillId="3" borderId="38" xfId="0" applyFont="1" applyFill="1" applyBorder="1" applyAlignment="1">
      <alignment horizontal="right"/>
    </xf>
    <xf numFmtId="0" fontId="1" fillId="3" borderId="33" xfId="0" applyFont="1" applyFill="1" applyBorder="1" applyAlignment="1">
      <alignment horizontal="right"/>
    </xf>
    <xf numFmtId="14" fontId="1" fillId="0" borderId="2" xfId="0" applyNumberFormat="1" applyFont="1" applyBorder="1" applyAlignment="1">
      <alignment horizontal="left"/>
    </xf>
    <xf numFmtId="0" fontId="1" fillId="0" borderId="2" xfId="0" applyFont="1" applyBorder="1" applyAlignment="1">
      <alignment horizontal="left"/>
    </xf>
    <xf numFmtId="0" fontId="1" fillId="0" borderId="19" xfId="0" applyFont="1" applyBorder="1" applyAlignment="1">
      <alignment horizontal="left"/>
    </xf>
    <xf numFmtId="0" fontId="12" fillId="0" borderId="26" xfId="0" applyFont="1" applyBorder="1" applyAlignment="1">
      <alignment horizontal="left" vertical="center" wrapText="1"/>
    </xf>
    <xf numFmtId="0" fontId="12" fillId="0" borderId="10" xfId="0" applyFont="1" applyBorder="1" applyAlignment="1">
      <alignment horizontal="left" vertical="center" wrapText="1"/>
    </xf>
    <xf numFmtId="0" fontId="29" fillId="2" borderId="44" xfId="0" applyFont="1" applyFill="1" applyBorder="1" applyAlignment="1">
      <alignment horizontal="center" vertical="center"/>
    </xf>
    <xf numFmtId="0" fontId="29" fillId="2" borderId="32" xfId="0" applyFont="1" applyFill="1" applyBorder="1" applyAlignment="1">
      <alignment horizontal="center" vertical="center"/>
    </xf>
    <xf numFmtId="0" fontId="12" fillId="0" borderId="2" xfId="0" applyFont="1" applyBorder="1" applyAlignment="1">
      <alignment horizontal="left" vertical="center" wrapText="1"/>
    </xf>
    <xf numFmtId="0" fontId="12" fillId="0" borderId="19" xfId="0" applyFont="1" applyBorder="1" applyAlignment="1">
      <alignment horizontal="left" vertical="center" wrapText="1"/>
    </xf>
    <xf numFmtId="0" fontId="12" fillId="0" borderId="29" xfId="0" applyFont="1" applyBorder="1" applyAlignment="1">
      <alignment horizontal="left" vertical="center" wrapText="1"/>
    </xf>
    <xf numFmtId="0" fontId="12" fillId="0" borderId="11" xfId="0" applyFont="1" applyBorder="1" applyAlignment="1">
      <alignment horizontal="left" vertical="center" wrapText="1"/>
    </xf>
    <xf numFmtId="0" fontId="12" fillId="0" borderId="36" xfId="0" applyFont="1" applyBorder="1" applyAlignment="1">
      <alignment horizontal="center" vertical="center" wrapText="1"/>
    </xf>
    <xf numFmtId="0" fontId="12" fillId="0" borderId="72" xfId="0" applyFont="1" applyBorder="1" applyAlignment="1">
      <alignment horizontal="center" vertical="center" wrapText="1"/>
    </xf>
    <xf numFmtId="0" fontId="21" fillId="2" borderId="17" xfId="0" applyFont="1" applyFill="1" applyBorder="1" applyAlignment="1">
      <alignment horizontal="center"/>
    </xf>
    <xf numFmtId="0" fontId="21" fillId="2" borderId="0" xfId="0" applyFont="1" applyFill="1" applyAlignment="1">
      <alignment horizontal="center"/>
    </xf>
    <xf numFmtId="0" fontId="21" fillId="2" borderId="18" xfId="0" applyFont="1" applyFill="1" applyBorder="1" applyAlignment="1">
      <alignment horizontal="center"/>
    </xf>
    <xf numFmtId="0" fontId="12" fillId="0" borderId="34" xfId="0" applyFont="1" applyBorder="1" applyAlignment="1">
      <alignment horizontal="left" vertical="center" wrapText="1"/>
    </xf>
    <xf numFmtId="0" fontId="12" fillId="0" borderId="9" xfId="0" applyFont="1" applyBorder="1" applyAlignment="1">
      <alignment horizontal="left" vertical="center" wrapText="1"/>
    </xf>
    <xf numFmtId="0" fontId="21" fillId="2" borderId="21" xfId="0" applyFont="1" applyFill="1" applyBorder="1" applyAlignment="1">
      <alignment horizontal="center"/>
    </xf>
    <xf numFmtId="0" fontId="21" fillId="2" borderId="7" xfId="0" applyFont="1" applyFill="1" applyBorder="1" applyAlignment="1">
      <alignment horizontal="center"/>
    </xf>
    <xf numFmtId="0" fontId="21" fillId="2" borderId="22" xfId="0" applyFont="1" applyFill="1" applyBorder="1" applyAlignment="1">
      <alignment horizontal="center"/>
    </xf>
    <xf numFmtId="0" fontId="29" fillId="0" borderId="49" xfId="0" applyFont="1" applyBorder="1" applyAlignment="1">
      <alignment horizontal="center" vertical="center"/>
    </xf>
    <xf numFmtId="0" fontId="29" fillId="0" borderId="31" xfId="0" applyFont="1" applyBorder="1" applyAlignment="1">
      <alignment horizontal="center" vertical="center"/>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22" fillId="7" borderId="14" xfId="0" applyFont="1" applyFill="1" applyBorder="1" applyAlignment="1">
      <alignment horizontal="center" vertical="center"/>
    </xf>
    <xf numFmtId="0" fontId="22" fillId="7" borderId="15" xfId="0" applyFont="1" applyFill="1" applyBorder="1" applyAlignment="1">
      <alignment horizontal="center" vertical="center"/>
    </xf>
    <xf numFmtId="0" fontId="22" fillId="7" borderId="16" xfId="0" applyFont="1" applyFill="1" applyBorder="1" applyAlignment="1">
      <alignment horizontal="center" vertical="center"/>
    </xf>
    <xf numFmtId="0" fontId="22" fillId="7" borderId="21" xfId="0" applyFont="1" applyFill="1" applyBorder="1" applyAlignment="1">
      <alignment horizontal="center" vertical="center"/>
    </xf>
    <xf numFmtId="0" fontId="22" fillId="7" borderId="7" xfId="0" applyFont="1" applyFill="1" applyBorder="1" applyAlignment="1">
      <alignment horizontal="center" vertical="center"/>
    </xf>
    <xf numFmtId="0" fontId="22" fillId="7" borderId="22" xfId="0" applyFont="1" applyFill="1" applyBorder="1" applyAlignment="1">
      <alignment horizontal="center" vertical="center"/>
    </xf>
    <xf numFmtId="0" fontId="29" fillId="0" borderId="8" xfId="0" applyFont="1" applyBorder="1" applyAlignment="1">
      <alignment horizontal="center" vertical="center"/>
    </xf>
    <xf numFmtId="0" fontId="29" fillId="0" borderId="51" xfId="0" applyFont="1" applyBorder="1" applyAlignment="1">
      <alignment horizontal="center" vertical="center"/>
    </xf>
    <xf numFmtId="0" fontId="22" fillId="7" borderId="4" xfId="0" applyFont="1" applyFill="1" applyBorder="1" applyAlignment="1">
      <alignment horizontal="center"/>
    </xf>
    <xf numFmtId="0" fontId="22" fillId="7" borderId="1" xfId="0" applyFont="1" applyFill="1" applyBorder="1" applyAlignment="1">
      <alignment horizontal="center"/>
    </xf>
    <xf numFmtId="0" fontId="22" fillId="7" borderId="12" xfId="0" applyFont="1" applyFill="1" applyBorder="1" applyAlignment="1">
      <alignment horizontal="center"/>
    </xf>
    <xf numFmtId="0" fontId="22" fillId="7" borderId="6" xfId="0" applyFont="1" applyFill="1" applyBorder="1" applyAlignment="1">
      <alignment horizontal="center"/>
    </xf>
    <xf numFmtId="0" fontId="22" fillId="7" borderId="3" xfId="0" applyFont="1" applyFill="1" applyBorder="1" applyAlignment="1">
      <alignment horizontal="center"/>
    </xf>
    <xf numFmtId="0" fontId="22" fillId="7" borderId="20" xfId="0" applyFont="1" applyFill="1" applyBorder="1" applyAlignment="1">
      <alignment horizontal="center"/>
    </xf>
    <xf numFmtId="0" fontId="12" fillId="0" borderId="86" xfId="0" applyFont="1" applyBorder="1" applyAlignment="1">
      <alignment horizontal="left" vertical="center" wrapText="1"/>
    </xf>
    <xf numFmtId="0" fontId="12" fillId="0" borderId="0" xfId="0" applyFont="1" applyAlignment="1">
      <alignment horizontal="left" vertical="center" wrapText="1"/>
    </xf>
    <xf numFmtId="0" fontId="12" fillId="0" borderId="48" xfId="0" applyFont="1" applyBorder="1" applyAlignment="1">
      <alignment horizontal="left" vertical="center" wrapText="1"/>
    </xf>
    <xf numFmtId="0" fontId="12" fillId="0" borderId="22" xfId="0" applyFont="1" applyBorder="1" applyAlignment="1">
      <alignment horizontal="left" vertical="center" wrapText="1"/>
    </xf>
    <xf numFmtId="0" fontId="12" fillId="0" borderId="18" xfId="0" applyFont="1" applyBorder="1" applyAlignment="1">
      <alignment horizontal="left" vertical="center" wrapText="1"/>
    </xf>
    <xf numFmtId="0" fontId="12" fillId="0" borderId="27" xfId="0" applyFont="1" applyBorder="1" applyAlignment="1">
      <alignment horizontal="left" vertical="center" wrapText="1"/>
    </xf>
    <xf numFmtId="0" fontId="29" fillId="7" borderId="44" xfId="0" applyFont="1" applyFill="1" applyBorder="1" applyAlignment="1">
      <alignment horizontal="center" vertical="center"/>
    </xf>
    <xf numFmtId="0" fontId="29" fillId="7" borderId="32" xfId="0" applyFont="1" applyFill="1" applyBorder="1" applyAlignment="1">
      <alignment horizontal="center" vertical="center"/>
    </xf>
    <xf numFmtId="0" fontId="12" fillId="0" borderId="47" xfId="0" applyFont="1" applyBorder="1" applyAlignment="1">
      <alignment horizontal="left" vertical="center" wrapText="1"/>
    </xf>
    <xf numFmtId="0" fontId="29" fillId="2" borderId="31" xfId="0" applyFont="1" applyFill="1" applyBorder="1" applyAlignment="1">
      <alignment horizontal="center" vertical="center"/>
    </xf>
    <xf numFmtId="0" fontId="12" fillId="0" borderId="2"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88" xfId="0" applyFont="1" applyBorder="1" applyAlignment="1">
      <alignment horizontal="center" vertical="center" wrapText="1"/>
    </xf>
    <xf numFmtId="0" fontId="29" fillId="7" borderId="31" xfId="0" applyFont="1" applyFill="1" applyBorder="1" applyAlignment="1">
      <alignment horizontal="center" vertical="center"/>
    </xf>
    <xf numFmtId="0" fontId="21" fillId="0" borderId="0" xfId="0" applyFont="1" applyAlignment="1">
      <alignment horizontal="left" vertical="center" wrapText="1"/>
    </xf>
    <xf numFmtId="0" fontId="12" fillId="0" borderId="53" xfId="0" applyFont="1" applyBorder="1" applyAlignment="1">
      <alignment horizontal="center" vertical="center" wrapText="1"/>
    </xf>
    <xf numFmtId="0" fontId="12" fillId="0" borderId="89" xfId="0" applyFont="1" applyBorder="1" applyAlignment="1">
      <alignment horizontal="center" vertical="center" wrapText="1"/>
    </xf>
    <xf numFmtId="0" fontId="0" fillId="3" borderId="0" xfId="0" applyFill="1" applyAlignment="1">
      <alignment horizontal="center"/>
    </xf>
    <xf numFmtId="0" fontId="10" fillId="2" borderId="44" xfId="0" applyFont="1" applyFill="1" applyBorder="1" applyAlignment="1">
      <alignment horizontal="center" wrapText="1"/>
    </xf>
    <xf numFmtId="0" fontId="0" fillId="2" borderId="32" xfId="0" applyFill="1" applyBorder="1" applyAlignment="1">
      <alignment wrapText="1"/>
    </xf>
    <xf numFmtId="0" fontId="0" fillId="2" borderId="31" xfId="0" applyFill="1" applyBorder="1" applyAlignment="1">
      <alignment wrapText="1"/>
    </xf>
    <xf numFmtId="0" fontId="0" fillId="2" borderId="50" xfId="0" applyFill="1" applyBorder="1" applyAlignment="1">
      <alignment horizontal="center" vertical="center" wrapText="1"/>
    </xf>
    <xf numFmtId="0" fontId="0" fillId="2" borderId="25" xfId="0" applyFill="1" applyBorder="1" applyAlignment="1">
      <alignment horizontal="center" vertical="center" wrapText="1"/>
    </xf>
    <xf numFmtId="16" fontId="0" fillId="5" borderId="5" xfId="0" quotePrefix="1" applyNumberFormat="1" applyFill="1" applyBorder="1" applyAlignment="1">
      <alignment horizontal="center"/>
    </xf>
    <xf numFmtId="16" fontId="0" fillId="5" borderId="19" xfId="0" quotePrefix="1" applyNumberFormat="1" applyFill="1" applyBorder="1" applyAlignment="1">
      <alignment horizontal="center"/>
    </xf>
    <xf numFmtId="0" fontId="0" fillId="2" borderId="5" xfId="0" applyFill="1" applyBorder="1" applyAlignment="1">
      <alignment horizontal="center"/>
    </xf>
    <xf numFmtId="0" fontId="0" fillId="2" borderId="19" xfId="0" applyFill="1" applyBorder="1" applyAlignment="1">
      <alignment horizontal="center"/>
    </xf>
    <xf numFmtId="0" fontId="4" fillId="3" borderId="0" xfId="0" applyFont="1" applyFill="1" applyAlignment="1">
      <alignment horizontal="left" wrapText="1"/>
    </xf>
    <xf numFmtId="0" fontId="5" fillId="3" borderId="0" xfId="0" applyFont="1" applyFill="1" applyAlignment="1">
      <alignment horizontal="center"/>
    </xf>
    <xf numFmtId="0" fontId="5" fillId="3" borderId="0" xfId="0" applyFont="1" applyFill="1" applyAlignment="1">
      <alignment horizontal="left"/>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5" xfId="0" applyFont="1" applyFill="1" applyBorder="1"/>
    <xf numFmtId="0" fontId="0" fillId="2" borderId="19" xfId="0" applyFill="1" applyBorder="1"/>
    <xf numFmtId="0" fontId="5" fillId="2" borderId="4"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74" xfId="0" applyFont="1" applyFill="1" applyBorder="1" applyAlignment="1">
      <alignment horizontal="center" vertical="center"/>
    </xf>
    <xf numFmtId="0" fontId="5" fillId="2" borderId="75" xfId="0" applyFont="1" applyFill="1" applyBorder="1" applyAlignment="1">
      <alignment horizontal="center" vertical="center"/>
    </xf>
    <xf numFmtId="0" fontId="0" fillId="6" borderId="6" xfId="0" applyFill="1" applyBorder="1" applyAlignment="1">
      <alignment horizontal="center"/>
    </xf>
    <xf numFmtId="0" fontId="0" fillId="6" borderId="20" xfId="0" applyFill="1" applyBorder="1" applyAlignment="1">
      <alignment horizontal="center"/>
    </xf>
    <xf numFmtId="0" fontId="5" fillId="2" borderId="26" xfId="0" applyFont="1" applyFill="1" applyBorder="1" applyAlignment="1">
      <alignment horizontal="center"/>
    </xf>
    <xf numFmtId="0" fontId="5" fillId="2" borderId="10" xfId="0" applyFont="1" applyFill="1" applyBorder="1" applyAlignment="1">
      <alignment horizontal="center"/>
    </xf>
    <xf numFmtId="0" fontId="5" fillId="2" borderId="33" xfId="0" applyFont="1" applyFill="1" applyBorder="1" applyAlignment="1">
      <alignment horizontal="center"/>
    </xf>
    <xf numFmtId="0" fontId="0" fillId="0" borderId="5" xfId="0" applyBorder="1"/>
    <xf numFmtId="0" fontId="0" fillId="0" borderId="19" xfId="0" applyBorder="1"/>
    <xf numFmtId="0" fontId="19" fillId="3" borderId="28" xfId="0" applyFont="1" applyFill="1" applyBorder="1" applyAlignment="1">
      <alignment horizontal="center" vertical="center"/>
    </xf>
    <xf numFmtId="0" fontId="19" fillId="3" borderId="36" xfId="0" applyFont="1" applyFill="1" applyBorder="1" applyAlignment="1">
      <alignment horizontal="center" vertical="center"/>
    </xf>
    <xf numFmtId="0" fontId="0" fillId="8" borderId="0" xfId="0" applyFill="1"/>
    <xf numFmtId="0" fontId="1" fillId="3" borderId="29" xfId="0" applyFont="1" applyFill="1" applyBorder="1" applyAlignment="1">
      <alignment vertical="center" wrapText="1"/>
    </xf>
    <xf numFmtId="0" fontId="0" fillId="3" borderId="11" xfId="0" applyFill="1" applyBorder="1" applyAlignment="1">
      <alignment vertical="center" wrapText="1"/>
    </xf>
    <xf numFmtId="0" fontId="0" fillId="3" borderId="42" xfId="0" applyFill="1" applyBorder="1" applyAlignment="1">
      <alignment vertical="center" wrapText="1"/>
    </xf>
    <xf numFmtId="0" fontId="0" fillId="3" borderId="34" xfId="0" applyFill="1" applyBorder="1" applyAlignment="1">
      <alignment vertical="center" wrapText="1"/>
    </xf>
    <xf numFmtId="0" fontId="0" fillId="3" borderId="9" xfId="0" applyFill="1" applyBorder="1" applyAlignment="1">
      <alignment vertical="center" wrapText="1"/>
    </xf>
    <xf numFmtId="0" fontId="0" fillId="3" borderId="35" xfId="0" applyFill="1" applyBorder="1" applyAlignment="1">
      <alignment vertical="center" wrapText="1"/>
    </xf>
    <xf numFmtId="0" fontId="0" fillId="3" borderId="29" xfId="0" applyFill="1" applyBorder="1" applyAlignment="1">
      <alignment horizontal="left" vertical="center" wrapText="1"/>
    </xf>
    <xf numFmtId="0" fontId="0" fillId="3" borderId="11" xfId="0" applyFill="1" applyBorder="1" applyAlignment="1">
      <alignment horizontal="left" vertical="center" wrapText="1"/>
    </xf>
    <xf numFmtId="0" fontId="0" fillId="3" borderId="42" xfId="0" applyFill="1" applyBorder="1" applyAlignment="1">
      <alignment horizontal="left" vertical="center" wrapText="1"/>
    </xf>
    <xf numFmtId="0" fontId="0" fillId="3" borderId="34" xfId="0" applyFill="1" applyBorder="1" applyAlignment="1">
      <alignment horizontal="left" vertical="center" wrapText="1"/>
    </xf>
    <xf numFmtId="0" fontId="0" fillId="3" borderId="9" xfId="0" applyFill="1" applyBorder="1" applyAlignment="1">
      <alignment horizontal="left" vertical="center" wrapText="1"/>
    </xf>
    <xf numFmtId="0" fontId="0" fillId="3" borderId="35" xfId="0" applyFill="1" applyBorder="1" applyAlignment="1">
      <alignment horizontal="left" vertical="center" wrapText="1"/>
    </xf>
    <xf numFmtId="16" fontId="0" fillId="3" borderId="0" xfId="0" quotePrefix="1" applyNumberFormat="1" applyFill="1" applyAlignment="1">
      <alignment horizontal="center"/>
    </xf>
    <xf numFmtId="0" fontId="0" fillId="8" borderId="0" xfId="0" applyFill="1" applyAlignment="1">
      <alignment horizontal="center"/>
    </xf>
    <xf numFmtId="0" fontId="0" fillId="3" borderId="0" xfId="0" applyFill="1" applyAlignment="1">
      <alignment horizontal="center" vertical="center" wrapText="1"/>
    </xf>
    <xf numFmtId="0" fontId="19" fillId="3" borderId="28" xfId="0" applyFont="1" applyFill="1" applyBorder="1" applyAlignment="1">
      <alignment horizontal="center" vertical="center" wrapText="1"/>
    </xf>
    <xf numFmtId="0" fontId="19" fillId="3" borderId="36" xfId="0" applyFont="1" applyFill="1" applyBorder="1" applyAlignment="1">
      <alignment horizontal="center" vertical="center" wrapText="1"/>
    </xf>
    <xf numFmtId="0" fontId="13" fillId="2" borderId="80" xfId="0" applyFont="1" applyFill="1" applyBorder="1" applyAlignment="1">
      <alignment horizontal="right" vertical="center"/>
    </xf>
    <xf numFmtId="0" fontId="13" fillId="2" borderId="81" xfId="0" applyFont="1" applyFill="1" applyBorder="1" applyAlignment="1">
      <alignment horizontal="right" vertical="center"/>
    </xf>
    <xf numFmtId="0" fontId="1" fillId="10" borderId="0" xfId="0" applyFont="1" applyFill="1" applyBorder="1"/>
    <xf numFmtId="0" fontId="23" fillId="10" borderId="0" xfId="0" applyFont="1" applyFill="1" applyBorder="1" applyAlignment="1">
      <alignment horizontal="center"/>
    </xf>
    <xf numFmtId="0" fontId="23" fillId="10" borderId="0" xfId="0" applyFont="1" applyFill="1" applyBorder="1" applyAlignment="1">
      <alignment horizontal="center"/>
    </xf>
    <xf numFmtId="0" fontId="1" fillId="0" borderId="0" xfId="0" applyFont="1" applyBorder="1"/>
    <xf numFmtId="0" fontId="1" fillId="3" borderId="0" xfId="0" applyFont="1" applyFill="1" applyBorder="1"/>
    <xf numFmtId="0" fontId="1" fillId="3" borderId="0" xfId="0" applyFont="1" applyFill="1" applyBorder="1" applyAlignment="1">
      <alignment horizontal="left"/>
    </xf>
    <xf numFmtId="0" fontId="1" fillId="3" borderId="0" xfId="0" applyFont="1" applyFill="1" applyBorder="1" applyAlignment="1">
      <alignment horizontal="left"/>
    </xf>
    <xf numFmtId="0" fontId="1" fillId="0" borderId="0" xfId="0" applyFont="1" applyBorder="1" applyAlignment="1">
      <alignment horizontal="left"/>
    </xf>
    <xf numFmtId="0" fontId="1" fillId="0" borderId="0" xfId="0" applyFont="1" applyBorder="1" applyAlignment="1">
      <alignment horizontal="left" vertical="top"/>
    </xf>
    <xf numFmtId="0" fontId="1" fillId="0" borderId="0" xfId="0" applyFont="1" applyBorder="1" applyAlignment="1">
      <alignment horizontal="left"/>
    </xf>
    <xf numFmtId="0" fontId="1" fillId="3" borderId="97" xfId="0" applyFont="1" applyFill="1" applyBorder="1" applyAlignment="1">
      <alignment horizontal="center"/>
    </xf>
    <xf numFmtId="0" fontId="1" fillId="3" borderId="98" xfId="0" applyFont="1" applyFill="1" applyBorder="1" applyAlignment="1">
      <alignment horizontal="center"/>
    </xf>
    <xf numFmtId="0" fontId="1" fillId="3" borderId="99" xfId="0" applyFont="1" applyFill="1" applyBorder="1" applyAlignment="1">
      <alignment horizontal="center"/>
    </xf>
  </cellXfs>
  <cellStyles count="3">
    <cellStyle name="Followed Hyperlink" xfId="2" builtinId="9"/>
    <cellStyle name="Hyperlink" xfId="1" builtinId="8"/>
    <cellStyle name="Normal" xfId="0" builtinId="0"/>
  </cellStyles>
  <dxfs count="79">
    <dxf>
      <fill>
        <patternFill>
          <bgColor indexed="10"/>
        </patternFill>
      </fill>
    </dxf>
    <dxf>
      <fill>
        <patternFill>
          <bgColor indexed="13"/>
        </patternFill>
      </fill>
    </dxf>
    <dxf>
      <fill>
        <patternFill>
          <bgColor indexed="43"/>
        </patternFill>
      </fill>
    </dxf>
    <dxf>
      <font>
        <condense val="0"/>
        <extend val="0"/>
        <color auto="1"/>
      </font>
      <fill>
        <patternFill>
          <bgColor indexed="11"/>
        </patternFill>
      </fill>
    </dxf>
    <dxf>
      <fill>
        <patternFill>
          <bgColor indexed="29"/>
        </patternFill>
      </fill>
    </dxf>
    <dxf>
      <fill>
        <patternFill>
          <bgColor indexed="43"/>
        </patternFill>
      </fill>
    </dxf>
    <dxf>
      <fill>
        <patternFill>
          <bgColor indexed="42"/>
        </patternFill>
      </fill>
    </dxf>
    <dxf>
      <fill>
        <patternFill>
          <bgColor indexed="29"/>
        </patternFill>
      </fill>
    </dxf>
    <dxf>
      <fill>
        <patternFill>
          <bgColor indexed="43"/>
        </patternFill>
      </fill>
    </dxf>
    <dxf>
      <fill>
        <patternFill>
          <bgColor indexed="42"/>
        </patternFill>
      </fill>
    </dxf>
    <dxf>
      <fill>
        <patternFill>
          <bgColor indexed="29"/>
        </patternFill>
      </fill>
    </dxf>
    <dxf>
      <fill>
        <patternFill>
          <bgColor indexed="43"/>
        </patternFill>
      </fill>
    </dxf>
    <dxf>
      <fill>
        <patternFill>
          <bgColor indexed="42"/>
        </patternFill>
      </fill>
    </dxf>
    <dxf>
      <fill>
        <patternFill>
          <bgColor indexed="29"/>
        </patternFill>
      </fill>
    </dxf>
    <dxf>
      <fill>
        <patternFill>
          <bgColor indexed="43"/>
        </patternFill>
      </fill>
    </dxf>
    <dxf>
      <fill>
        <patternFill>
          <bgColor indexed="42"/>
        </patternFill>
      </fill>
    </dxf>
    <dxf>
      <fill>
        <patternFill>
          <bgColor indexed="29"/>
        </patternFill>
      </fill>
    </dxf>
    <dxf>
      <fill>
        <patternFill>
          <bgColor indexed="43"/>
        </patternFill>
      </fill>
    </dxf>
    <dxf>
      <fill>
        <patternFill>
          <bgColor indexed="42"/>
        </patternFill>
      </fill>
    </dxf>
    <dxf>
      <fill>
        <patternFill>
          <bgColor indexed="29"/>
        </patternFill>
      </fill>
    </dxf>
    <dxf>
      <fill>
        <patternFill>
          <bgColor indexed="43"/>
        </patternFill>
      </fill>
    </dxf>
    <dxf>
      <fill>
        <patternFill>
          <bgColor indexed="42"/>
        </patternFill>
      </fill>
    </dxf>
    <dxf>
      <fill>
        <patternFill>
          <bgColor indexed="29"/>
        </patternFill>
      </fill>
    </dxf>
    <dxf>
      <fill>
        <patternFill>
          <bgColor indexed="43"/>
        </patternFill>
      </fill>
    </dxf>
    <dxf>
      <fill>
        <patternFill>
          <bgColor indexed="42"/>
        </patternFill>
      </fill>
    </dxf>
    <dxf>
      <fill>
        <patternFill>
          <bgColor indexed="29"/>
        </patternFill>
      </fill>
    </dxf>
    <dxf>
      <fill>
        <patternFill>
          <bgColor indexed="43"/>
        </patternFill>
      </fill>
    </dxf>
    <dxf>
      <fill>
        <patternFill>
          <bgColor indexed="42"/>
        </patternFill>
      </fill>
    </dxf>
    <dxf>
      <fill>
        <patternFill>
          <bgColor indexed="29"/>
        </patternFill>
      </fill>
    </dxf>
    <dxf>
      <fill>
        <patternFill>
          <bgColor indexed="43"/>
        </patternFill>
      </fill>
    </dxf>
    <dxf>
      <fill>
        <patternFill>
          <bgColor indexed="42"/>
        </patternFill>
      </fill>
    </dxf>
    <dxf>
      <fill>
        <patternFill>
          <bgColor indexed="29"/>
        </patternFill>
      </fill>
    </dxf>
    <dxf>
      <fill>
        <patternFill>
          <bgColor indexed="43"/>
        </patternFill>
      </fill>
    </dxf>
    <dxf>
      <fill>
        <patternFill>
          <bgColor indexed="42"/>
        </patternFill>
      </fill>
    </dxf>
    <dxf>
      <fill>
        <patternFill>
          <bgColor indexed="29"/>
        </patternFill>
      </fill>
    </dxf>
    <dxf>
      <fill>
        <patternFill>
          <bgColor indexed="43"/>
        </patternFill>
      </fill>
    </dxf>
    <dxf>
      <fill>
        <patternFill>
          <bgColor indexed="42"/>
        </patternFill>
      </fill>
    </dxf>
    <dxf>
      <fill>
        <patternFill>
          <bgColor indexed="29"/>
        </patternFill>
      </fill>
    </dxf>
    <dxf>
      <fill>
        <patternFill>
          <bgColor indexed="43"/>
        </patternFill>
      </fill>
    </dxf>
    <dxf>
      <fill>
        <patternFill>
          <bgColor indexed="42"/>
        </patternFill>
      </fill>
    </dxf>
    <dxf>
      <fill>
        <patternFill>
          <bgColor indexed="29"/>
        </patternFill>
      </fill>
    </dxf>
    <dxf>
      <fill>
        <patternFill>
          <bgColor indexed="43"/>
        </patternFill>
      </fill>
    </dxf>
    <dxf>
      <fill>
        <patternFill>
          <bgColor indexed="42"/>
        </patternFill>
      </fill>
    </dxf>
    <dxf>
      <fill>
        <patternFill>
          <bgColor indexed="29"/>
        </patternFill>
      </fill>
    </dxf>
    <dxf>
      <fill>
        <patternFill>
          <bgColor indexed="43"/>
        </patternFill>
      </fill>
    </dxf>
    <dxf>
      <fill>
        <patternFill>
          <bgColor indexed="42"/>
        </patternFill>
      </fill>
    </dxf>
    <dxf>
      <fill>
        <patternFill>
          <bgColor indexed="29"/>
        </patternFill>
      </fill>
    </dxf>
    <dxf>
      <fill>
        <patternFill>
          <bgColor indexed="43"/>
        </patternFill>
      </fill>
    </dxf>
    <dxf>
      <fill>
        <patternFill>
          <bgColor indexed="42"/>
        </patternFill>
      </fill>
    </dxf>
    <dxf>
      <fill>
        <patternFill>
          <bgColor indexed="29"/>
        </patternFill>
      </fill>
    </dxf>
    <dxf>
      <fill>
        <patternFill>
          <bgColor indexed="43"/>
        </patternFill>
      </fill>
    </dxf>
    <dxf>
      <fill>
        <patternFill>
          <bgColor indexed="42"/>
        </patternFill>
      </fill>
    </dxf>
    <dxf>
      <fill>
        <patternFill>
          <bgColor indexed="29"/>
        </patternFill>
      </fill>
    </dxf>
    <dxf>
      <fill>
        <patternFill>
          <bgColor indexed="43"/>
        </patternFill>
      </fill>
    </dxf>
    <dxf>
      <fill>
        <patternFill>
          <bgColor indexed="42"/>
        </patternFill>
      </fill>
    </dxf>
    <dxf>
      <fill>
        <patternFill>
          <bgColor indexed="29"/>
        </patternFill>
      </fill>
    </dxf>
    <dxf>
      <fill>
        <patternFill>
          <bgColor indexed="43"/>
        </patternFill>
      </fill>
    </dxf>
    <dxf>
      <fill>
        <patternFill>
          <bgColor indexed="42"/>
        </patternFill>
      </fill>
    </dxf>
    <dxf>
      <fill>
        <patternFill>
          <bgColor indexed="29"/>
        </patternFill>
      </fill>
    </dxf>
    <dxf>
      <fill>
        <patternFill>
          <bgColor indexed="43"/>
        </patternFill>
      </fill>
    </dxf>
    <dxf>
      <fill>
        <patternFill>
          <bgColor indexed="42"/>
        </patternFill>
      </fill>
    </dxf>
    <dxf>
      <fill>
        <patternFill>
          <bgColor indexed="29"/>
        </patternFill>
      </fill>
    </dxf>
    <dxf>
      <fill>
        <patternFill>
          <bgColor indexed="43"/>
        </patternFill>
      </fill>
    </dxf>
    <dxf>
      <fill>
        <patternFill>
          <bgColor indexed="42"/>
        </patternFill>
      </fill>
    </dxf>
    <dxf>
      <fill>
        <patternFill>
          <bgColor indexed="29"/>
        </patternFill>
      </fill>
    </dxf>
    <dxf>
      <fill>
        <patternFill>
          <bgColor indexed="43"/>
        </patternFill>
      </fill>
    </dxf>
    <dxf>
      <fill>
        <patternFill>
          <bgColor indexed="42"/>
        </patternFill>
      </fill>
    </dxf>
    <dxf>
      <fill>
        <patternFill>
          <bgColor indexed="29"/>
        </patternFill>
      </fill>
    </dxf>
    <dxf>
      <fill>
        <patternFill>
          <bgColor indexed="43"/>
        </patternFill>
      </fill>
    </dxf>
    <dxf>
      <fill>
        <patternFill>
          <bgColor indexed="42"/>
        </patternFill>
      </fill>
    </dxf>
    <dxf>
      <fill>
        <patternFill>
          <bgColor indexed="29"/>
        </patternFill>
      </fill>
    </dxf>
    <dxf>
      <fill>
        <patternFill>
          <bgColor indexed="43"/>
        </patternFill>
      </fill>
    </dxf>
    <dxf>
      <fill>
        <patternFill>
          <bgColor indexed="42"/>
        </patternFill>
      </fill>
    </dxf>
    <dxf>
      <fill>
        <patternFill>
          <bgColor indexed="29"/>
        </patternFill>
      </fill>
    </dxf>
    <dxf>
      <fill>
        <patternFill>
          <bgColor indexed="43"/>
        </patternFill>
      </fill>
    </dxf>
    <dxf>
      <fill>
        <patternFill>
          <bgColor indexed="42"/>
        </patternFill>
      </fill>
    </dxf>
    <dxf>
      <fill>
        <patternFill>
          <bgColor indexed="29"/>
        </patternFill>
      </fill>
    </dxf>
    <dxf>
      <fill>
        <patternFill>
          <bgColor indexed="43"/>
        </patternFill>
      </fill>
    </dxf>
    <dxf>
      <fill>
        <patternFill>
          <bgColor indexed="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Supplier Report</a:t>
            </a:r>
          </a:p>
        </c:rich>
      </c:tx>
      <c:layout>
        <c:manualLayout>
          <c:xMode val="edge"/>
          <c:yMode val="edge"/>
          <c:x val="0.30781207349081369"/>
          <c:y val="1.8236460900402717E-2"/>
        </c:manualLayout>
      </c:layout>
      <c:overlay val="0"/>
      <c:spPr>
        <a:noFill/>
        <a:ln w="25400">
          <a:noFill/>
        </a:ln>
      </c:spPr>
    </c:title>
    <c:autoTitleDeleted val="0"/>
    <c:plotArea>
      <c:layout>
        <c:manualLayout>
          <c:layoutTarget val="inner"/>
          <c:xMode val="edge"/>
          <c:yMode val="edge"/>
          <c:x val="0.21113971330506764"/>
          <c:y val="0.22542365131187866"/>
          <c:w val="0.60180286071730837"/>
          <c:h val="0.71215425955559075"/>
        </c:manualLayout>
      </c:layout>
      <c:radarChart>
        <c:radarStyle val="marker"/>
        <c:varyColors val="0"/>
        <c:ser>
          <c:idx val="0"/>
          <c:order val="0"/>
          <c:spPr>
            <a:ln w="38100">
              <a:solidFill>
                <a:srgbClr val="3366FF"/>
              </a:solidFill>
              <a:prstDash val="solid"/>
            </a:ln>
          </c:spPr>
          <c:marker>
            <c:symbol val="square"/>
            <c:size val="3"/>
            <c:spPr>
              <a:solidFill>
                <a:srgbClr val="3366FF"/>
              </a:solidFill>
              <a:ln>
                <a:solidFill>
                  <a:srgbClr val="3366FF"/>
                </a:solidFill>
                <a:prstDash val="solid"/>
              </a:ln>
            </c:spPr>
          </c:marker>
          <c:cat>
            <c:multiLvlStrRef>
              <c:f>'Summary Section'!$D$12:$E$20</c:f>
              <c:multiLvlStrCache>
                <c:ptCount val="9"/>
                <c:lvl>
                  <c:pt idx="0">
                    <c:v>Management</c:v>
                  </c:pt>
                  <c:pt idx="1">
                    <c:v>Product Planning</c:v>
                  </c:pt>
                  <c:pt idx="2">
                    <c:v>Process Control</c:v>
                  </c:pt>
                  <c:pt idx="3">
                    <c:v>Delivery</c:v>
                  </c:pt>
                  <c:pt idx="4">
                    <c:v>Quality Control</c:v>
                  </c:pt>
                  <c:pt idx="5">
                    <c:v>Manpower/Training</c:v>
                  </c:pt>
                  <c:pt idx="6">
                    <c:v>Sub-supplier Control</c:v>
                  </c:pt>
                  <c:pt idx="7">
                    <c:v>Safety</c:v>
                  </c:pt>
                  <c:pt idx="8">
                    <c:v>Financial</c:v>
                  </c:pt>
                </c:lvl>
                <c:lvl>
                  <c:pt idx="0">
                    <c:v>1</c:v>
                  </c:pt>
                  <c:pt idx="1">
                    <c:v>2</c:v>
                  </c:pt>
                  <c:pt idx="2">
                    <c:v>3</c:v>
                  </c:pt>
                  <c:pt idx="3">
                    <c:v>4</c:v>
                  </c:pt>
                  <c:pt idx="4">
                    <c:v>5</c:v>
                  </c:pt>
                  <c:pt idx="5">
                    <c:v>6</c:v>
                  </c:pt>
                  <c:pt idx="6">
                    <c:v>7</c:v>
                  </c:pt>
                  <c:pt idx="7">
                    <c:v>8</c:v>
                  </c:pt>
                  <c:pt idx="8">
                    <c:v>9</c:v>
                  </c:pt>
                </c:lvl>
              </c:multiLvlStrCache>
            </c:multiLvlStrRef>
          </c:cat>
          <c:val>
            <c:numRef>
              <c:f>'Summary Section'!$G$12:$G$20</c:f>
              <c:numCache>
                <c:formatCode>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638B-4C8E-AFB4-942C80191186}"/>
            </c:ext>
          </c:extLst>
        </c:ser>
        <c:ser>
          <c:idx val="1"/>
          <c:order val="1"/>
          <c:spPr>
            <a:ln w="25400">
              <a:solidFill>
                <a:srgbClr val="FF0000"/>
              </a:solidFill>
              <a:prstDash val="lgDashDotDot"/>
            </a:ln>
          </c:spPr>
          <c:marker>
            <c:symbol val="none"/>
          </c:marker>
          <c:val>
            <c:numRef>
              <c:f>'Summary Section'!$H$12:$H$20</c:f>
              <c:numCache>
                <c:formatCode>0.00</c:formatCode>
                <c:ptCount val="9"/>
                <c:pt idx="0">
                  <c:v>3</c:v>
                </c:pt>
                <c:pt idx="1">
                  <c:v>3</c:v>
                </c:pt>
                <c:pt idx="2">
                  <c:v>3</c:v>
                </c:pt>
                <c:pt idx="3">
                  <c:v>3</c:v>
                </c:pt>
                <c:pt idx="4">
                  <c:v>3</c:v>
                </c:pt>
                <c:pt idx="5">
                  <c:v>3</c:v>
                </c:pt>
                <c:pt idx="6">
                  <c:v>3</c:v>
                </c:pt>
                <c:pt idx="7">
                  <c:v>3</c:v>
                </c:pt>
                <c:pt idx="8">
                  <c:v>3</c:v>
                </c:pt>
              </c:numCache>
            </c:numRef>
          </c:val>
          <c:extLst>
            <c:ext xmlns:c16="http://schemas.microsoft.com/office/drawing/2014/chart" uri="{C3380CC4-5D6E-409C-BE32-E72D297353CC}">
              <c16:uniqueId val="{00000001-638B-4C8E-AFB4-942C80191186}"/>
            </c:ext>
          </c:extLst>
        </c:ser>
        <c:dLbls>
          <c:showLegendKey val="0"/>
          <c:showVal val="0"/>
          <c:showCatName val="0"/>
          <c:showSerName val="0"/>
          <c:showPercent val="0"/>
          <c:showBubbleSize val="0"/>
        </c:dLbls>
        <c:axId val="237285552"/>
        <c:axId val="1"/>
      </c:radarChart>
      <c:catAx>
        <c:axId val="237285552"/>
        <c:scaling>
          <c:orientation val="minMax"/>
        </c:scaling>
        <c:delete val="0"/>
        <c:axPos val="b"/>
        <c:majorGridlines>
          <c:spPr>
            <a:ln w="3175">
              <a:solidFill>
                <a:srgbClr val="000000"/>
              </a:solidFill>
              <a:prstDash val="solid"/>
            </a:ln>
          </c:spPr>
        </c:majorGridlines>
        <c:numFmt formatCode="@" sourceLinked="0"/>
        <c:majorTickMark val="out"/>
        <c:minorTickMark val="none"/>
        <c:tickLblPos val="nextTo"/>
        <c:txPr>
          <a:bodyPr rot="0" vert="horz"/>
          <a:lstStyle/>
          <a:p>
            <a:pPr>
              <a:defRPr sz="625" b="0" i="0" u="none" strike="noStrike" baseline="0">
                <a:solidFill>
                  <a:srgbClr val="000000"/>
                </a:solidFill>
                <a:latin typeface="Arial"/>
                <a:ea typeface="Arial"/>
                <a:cs typeface="Arial"/>
              </a:defRPr>
            </a:pPr>
            <a:endParaRPr lang="en-US"/>
          </a:p>
        </c:txPr>
        <c:crossAx val="1"/>
        <c:crosses val="autoZero"/>
        <c:auto val="0"/>
        <c:lblAlgn val="ctr"/>
        <c:lblOffset val="100"/>
        <c:noMultiLvlLbl val="0"/>
      </c:catAx>
      <c:valAx>
        <c:axId val="1"/>
        <c:scaling>
          <c:orientation val="minMax"/>
          <c:max val="5"/>
          <c:min val="0"/>
        </c:scaling>
        <c:delete val="0"/>
        <c:axPos val="l"/>
        <c:majorGridlines>
          <c:spPr>
            <a:ln w="3175">
              <a:solidFill>
                <a:srgbClr val="000000"/>
              </a:solidFill>
              <a:prstDash val="solid"/>
            </a:ln>
          </c:spPr>
        </c:majorGridlines>
        <c:numFmt formatCode="0.00" sourceLinked="1"/>
        <c:majorTickMark val="cross"/>
        <c:minorTickMark val="none"/>
        <c:tickLblPos val="none"/>
        <c:spPr>
          <a:ln w="3175">
            <a:solidFill>
              <a:srgbClr val="000000"/>
            </a:solidFill>
            <a:prstDash val="solid"/>
          </a:ln>
        </c:spPr>
        <c:crossAx val="237285552"/>
        <c:crosses val="autoZero"/>
        <c:crossBetween val="between"/>
        <c:majorUnit val="1"/>
        <c:minorUnit val="1"/>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ustomXml" Target="../ink/ink1.xml"/><Relationship Id="rId1" Type="http://schemas.openxmlformats.org/officeDocument/2006/relationships/image" Target="../media/image1.emf"/><Relationship Id="rId4" Type="http://schemas.openxmlformats.org/officeDocument/2006/relationships/customXml" Target="../ink/ink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207373</xdr:colOff>
      <xdr:row>0</xdr:row>
      <xdr:rowOff>57694</xdr:rowOff>
    </xdr:from>
    <xdr:to>
      <xdr:col>2</xdr:col>
      <xdr:colOff>178368</xdr:colOff>
      <xdr:row>4</xdr:row>
      <xdr:rowOff>26566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92480" y="57694"/>
          <a:ext cx="1318102" cy="730872"/>
        </a:xfrm>
        <a:prstGeom prst="rect">
          <a:avLst/>
        </a:prstGeom>
      </xdr:spPr>
    </xdr:pic>
    <xdr:clientData/>
  </xdr:twoCellAnchor>
  <xdr:twoCellAnchor editAs="oneCell">
    <xdr:from>
      <xdr:col>5</xdr:col>
      <xdr:colOff>791769</xdr:colOff>
      <xdr:row>61</xdr:row>
      <xdr:rowOff>159660</xdr:rowOff>
    </xdr:from>
    <xdr:to>
      <xdr:col>5</xdr:col>
      <xdr:colOff>792129</xdr:colOff>
      <xdr:row>62</xdr:row>
      <xdr:rowOff>1127</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2" name="Ink 1">
              <a:extLst>
                <a:ext uri="{FF2B5EF4-FFF2-40B4-BE49-F238E27FC236}">
                  <a16:creationId xmlns:a16="http://schemas.microsoft.com/office/drawing/2014/main" id="{EFD5C016-BFDA-2491-0A3A-FB5703CF3858}"/>
                </a:ext>
              </a:extLst>
            </xdr14:cNvPr>
            <xdr14:cNvContentPartPr/>
          </xdr14:nvContentPartPr>
          <xdr14:nvPr macro=""/>
          <xdr14:xfrm>
            <a:off x="5118840" y="10800446"/>
            <a:ext cx="360" cy="360"/>
          </xdr14:xfrm>
        </xdr:contentPart>
      </mc:Choice>
      <mc:Fallback xmlns="">
        <xdr:pic>
          <xdr:nvPicPr>
            <xdr:cNvPr id="2" name="Ink 1">
              <a:extLst>
                <a:ext uri="{FF2B5EF4-FFF2-40B4-BE49-F238E27FC236}">
                  <a16:creationId xmlns:a16="http://schemas.microsoft.com/office/drawing/2014/main" id="{EFD5C016-BFDA-2491-0A3A-FB5703CF3858}"/>
                </a:ext>
              </a:extLst>
            </xdr:cNvPr>
            <xdr:cNvPicPr/>
          </xdr:nvPicPr>
          <xdr:blipFill>
            <a:blip xmlns:r="http://schemas.openxmlformats.org/officeDocument/2006/relationships" r:embed="rId3"/>
            <a:stretch>
              <a:fillRect/>
            </a:stretch>
          </xdr:blipFill>
          <xdr:spPr>
            <a:xfrm>
              <a:off x="5110200" y="10791446"/>
              <a:ext cx="18000" cy="18000"/>
            </a:xfrm>
            <a:prstGeom prst="rect">
              <a:avLst/>
            </a:prstGeom>
          </xdr:spPr>
        </xdr:pic>
      </mc:Fallback>
    </mc:AlternateContent>
    <xdr:clientData/>
  </xdr:twoCellAnchor>
  <xdr:oneCellAnchor>
    <xdr:from>
      <xdr:col>5</xdr:col>
      <xdr:colOff>791769</xdr:colOff>
      <xdr:row>62</xdr:row>
      <xdr:rowOff>0</xdr:rowOff>
    </xdr:from>
    <xdr:ext cx="360" cy="2815"/>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7ABB5C27-7167-44A4-9383-4074590CACE9}"/>
                </a:ext>
              </a:extLst>
            </xdr14:cNvPr>
            <xdr14:cNvContentPartPr/>
          </xdr14:nvContentPartPr>
          <xdr14:nvPr macro=""/>
          <xdr14:xfrm>
            <a:off x="5118840" y="10800446"/>
            <a:ext cx="360" cy="360"/>
          </xdr14:xfrm>
        </xdr:contentPart>
      </mc:Choice>
      <mc:Fallback xmlns="">
        <xdr:pic>
          <xdr:nvPicPr>
            <xdr:cNvPr id="2" name="Ink 1">
              <a:extLst>
                <a:ext uri="{FF2B5EF4-FFF2-40B4-BE49-F238E27FC236}">
                  <a16:creationId xmlns:a16="http://schemas.microsoft.com/office/drawing/2014/main" id="{EFD5C016-BFDA-2491-0A3A-FB5703CF3858}"/>
                </a:ext>
              </a:extLst>
            </xdr:cNvPr>
            <xdr:cNvPicPr/>
          </xdr:nvPicPr>
          <xdr:blipFill>
            <a:blip xmlns:r="http://schemas.openxmlformats.org/officeDocument/2006/relationships" r:embed="rId3"/>
            <a:stretch>
              <a:fillRect/>
            </a:stretch>
          </xdr:blipFill>
          <xdr:spPr>
            <a:xfrm>
              <a:off x="5110200" y="10791446"/>
              <a:ext cx="18000" cy="18000"/>
            </a:xfrm>
            <a:prstGeom prst="rect">
              <a:avLst/>
            </a:prstGeom>
          </xdr:spPr>
        </xdr:pic>
      </mc:Fallback>
    </mc:AlternateContent>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285750</xdr:colOff>
      <xdr:row>1</xdr:row>
      <xdr:rowOff>15875</xdr:rowOff>
    </xdr:from>
    <xdr:to>
      <xdr:col>3</xdr:col>
      <xdr:colOff>2526132</xdr:colOff>
      <xdr:row>2</xdr:row>
      <xdr:rowOff>47625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4159250" y="206375"/>
          <a:ext cx="2240382" cy="603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203200</xdr:colOff>
      <xdr:row>10</xdr:row>
      <xdr:rowOff>288925</xdr:rowOff>
    </xdr:from>
    <xdr:to>
      <xdr:col>18</xdr:col>
      <xdr:colOff>3175</xdr:colOff>
      <xdr:row>18</xdr:row>
      <xdr:rowOff>254000</xdr:rowOff>
    </xdr:to>
    <xdr:grpSp>
      <xdr:nvGrpSpPr>
        <xdr:cNvPr id="4001" name="Group 6">
          <a:extLst>
            <a:ext uri="{FF2B5EF4-FFF2-40B4-BE49-F238E27FC236}">
              <a16:creationId xmlns:a16="http://schemas.microsoft.com/office/drawing/2014/main" id="{00000000-0008-0000-0200-0000A10F0000}"/>
            </a:ext>
          </a:extLst>
        </xdr:cNvPr>
        <xdr:cNvGrpSpPr>
          <a:grpSpLocks/>
        </xdr:cNvGrpSpPr>
      </xdr:nvGrpSpPr>
      <xdr:grpSpPr bwMode="auto">
        <a:xfrm>
          <a:off x="10073481" y="3241675"/>
          <a:ext cx="3467100" cy="2620169"/>
          <a:chOff x="7708900" y="2613660"/>
          <a:chExt cx="4940300" cy="3025140"/>
        </a:xfrm>
      </xdr:grpSpPr>
      <xdr:graphicFrame macro="">
        <xdr:nvGraphicFramePr>
          <xdr:cNvPr id="4003" name="Chart 1">
            <a:extLst>
              <a:ext uri="{FF2B5EF4-FFF2-40B4-BE49-F238E27FC236}">
                <a16:creationId xmlns:a16="http://schemas.microsoft.com/office/drawing/2014/main" id="{00000000-0008-0000-0200-0000A30F0000}"/>
              </a:ext>
            </a:extLst>
          </xdr:cNvPr>
          <xdr:cNvGraphicFramePr>
            <a:graphicFrameLocks/>
          </xdr:cNvGraphicFramePr>
        </xdr:nvGraphicFramePr>
        <xdr:xfrm>
          <a:off x="8628380" y="2613660"/>
          <a:ext cx="4020820" cy="302514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004" name="AutoShape 28">
            <a:extLst>
              <a:ext uri="{FF2B5EF4-FFF2-40B4-BE49-F238E27FC236}">
                <a16:creationId xmlns:a16="http://schemas.microsoft.com/office/drawing/2014/main" id="{00000000-0008-0000-0200-0000A40F0000}"/>
              </a:ext>
            </a:extLst>
          </xdr:cNvPr>
          <xdr:cNvSpPr>
            <a:spLocks noChangeArrowheads="1"/>
          </xdr:cNvSpPr>
        </xdr:nvSpPr>
        <xdr:spPr bwMode="auto">
          <a:xfrm>
            <a:off x="7708900" y="3716020"/>
            <a:ext cx="411480" cy="629920"/>
          </a:xfrm>
          <a:prstGeom prst="rightArrow">
            <a:avLst>
              <a:gd name="adj1" fmla="val 50000"/>
              <a:gd name="adj2" fmla="val 25000"/>
            </a:avLst>
          </a:prstGeom>
          <a:solidFill>
            <a:srgbClr val="FFFF99"/>
          </a:solidFill>
          <a:ln w="9525" algn="ctr">
            <a:solidFill>
              <a:srgbClr val="000000"/>
            </a:solidFill>
            <a:miter lim="800000"/>
            <a:headEnd/>
            <a:tailEnd/>
          </a:ln>
        </xdr:spPr>
      </xdr:sp>
    </xdr:grpSp>
    <xdr:clientData/>
  </xdr:twoCellAnchor>
  <xdr:twoCellAnchor>
    <xdr:from>
      <xdr:col>15</xdr:col>
      <xdr:colOff>123825</xdr:colOff>
      <xdr:row>20</xdr:row>
      <xdr:rowOff>285750</xdr:rowOff>
    </xdr:from>
    <xdr:to>
      <xdr:col>16</xdr:col>
      <xdr:colOff>285750</xdr:colOff>
      <xdr:row>24</xdr:row>
      <xdr:rowOff>66675</xdr:rowOff>
    </xdr:to>
    <xdr:sp macro="" textlink="">
      <xdr:nvSpPr>
        <xdr:cNvPr id="4002" name="AutoShape 33">
          <a:extLst>
            <a:ext uri="{FF2B5EF4-FFF2-40B4-BE49-F238E27FC236}">
              <a16:creationId xmlns:a16="http://schemas.microsoft.com/office/drawing/2014/main" id="{00000000-0008-0000-0200-0000A20F0000}"/>
            </a:ext>
          </a:extLst>
        </xdr:cNvPr>
        <xdr:cNvSpPr>
          <a:spLocks noChangeArrowheads="1"/>
        </xdr:cNvSpPr>
      </xdr:nvSpPr>
      <xdr:spPr bwMode="auto">
        <a:xfrm>
          <a:off x="9458325" y="6343650"/>
          <a:ext cx="1114425" cy="933450"/>
        </a:xfrm>
        <a:prstGeom prst="downArrow">
          <a:avLst>
            <a:gd name="adj1" fmla="val 50000"/>
            <a:gd name="adj2" fmla="val 25000"/>
          </a:avLst>
        </a:prstGeom>
        <a:solidFill>
          <a:srgbClr val="FFFF99"/>
        </a:solidFill>
        <a:ln w="9525" algn="ctr">
          <a:solidFill>
            <a:srgbClr val="000000"/>
          </a:solidFill>
          <a:miter lim="800000"/>
          <a:headEnd/>
          <a:tailEnd/>
        </a:ln>
      </xdr:spPr>
    </xdr:sp>
    <xdr:clientData/>
  </xdr:twoCellAnchor>
  <xdr:twoCellAnchor editAs="oneCell">
    <xdr:from>
      <xdr:col>20</xdr:col>
      <xdr:colOff>209550</xdr:colOff>
      <xdr:row>2</xdr:row>
      <xdr:rowOff>85725</xdr:rowOff>
    </xdr:from>
    <xdr:to>
      <xdr:col>22</xdr:col>
      <xdr:colOff>359432</xdr:colOff>
      <xdr:row>5</xdr:row>
      <xdr:rowOff>26963</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12668250" y="628650"/>
          <a:ext cx="1369083" cy="7213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342900</xdr:colOff>
      <xdr:row>0</xdr:row>
      <xdr:rowOff>85725</xdr:rowOff>
    </xdr:from>
    <xdr:to>
      <xdr:col>0</xdr:col>
      <xdr:colOff>1724025</xdr:colOff>
      <xdr:row>5</xdr:row>
      <xdr:rowOff>0</xdr:rowOff>
    </xdr:to>
    <xdr:pic>
      <xdr:nvPicPr>
        <xdr:cNvPr id="2" name="Picture 1">
          <a:extLst>
            <a:ext uri="{FF2B5EF4-FFF2-40B4-BE49-F238E27FC236}">
              <a16:creationId xmlns:a16="http://schemas.microsoft.com/office/drawing/2014/main" id="{2C820CF2-5DA4-B0FD-DB2C-3263F7534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85725"/>
          <a:ext cx="138112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2-03T05:11:14.368"/>
    </inkml:context>
    <inkml:brush xml:id="br0">
      <inkml:brushProperty name="width" value="0.05" units="cm"/>
      <inkml:brushProperty name="height" value="0.05" units="cm"/>
    </inkml:brush>
  </inkml:definitions>
  <inkml:trace contextRef="#ctx0" brushRef="#br0">1 0 32</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1-14T21:08:17.180"/>
    </inkml:context>
    <inkml:brush xml:id="br0">
      <inkml:brushProperty name="width" value="0.05" units="cm"/>
      <inkml:brushProperty name="height" value="0.05" units="cm"/>
    </inkml:brush>
  </inkml:definitions>
  <inkml:trace contextRef="#ctx0" brushRef="#br0">1 0 32</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91440" tIns="45720" rIns="91440" bIns="4572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upplier.Development@paceind.com"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mailto:Armando.Jimenez@paceind.com" TargetMode="External"/><Relationship Id="rId2" Type="http://schemas.openxmlformats.org/officeDocument/2006/relationships/hyperlink" Target="mailto:Alejandro.Renteria@paceind.com" TargetMode="External"/><Relationship Id="rId1" Type="http://schemas.openxmlformats.org/officeDocument/2006/relationships/hyperlink" Target="mailto:Jon.Osborn@paceind.com" TargetMode="External"/><Relationship Id="rId5" Type="http://schemas.openxmlformats.org/officeDocument/2006/relationships/hyperlink" Target="mailto:Joseph.Scheurer@paceind.com" TargetMode="External"/><Relationship Id="rId4" Type="http://schemas.openxmlformats.org/officeDocument/2006/relationships/hyperlink" Target="mailto:Cathleen.Voskuil@paceind.com"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90"/>
  <sheetViews>
    <sheetView showGridLines="0" showZeros="0" tabSelected="1" topLeftCell="A20" zoomScale="90" zoomScaleNormal="90" zoomScaleSheetLayoutView="90" zoomScalePageLayoutView="80" workbookViewId="0">
      <selection activeCell="H77" sqref="H77"/>
    </sheetView>
  </sheetViews>
  <sheetFormatPr defaultColWidth="8.85546875" defaultRowHeight="12.75"/>
  <cols>
    <col min="1" max="1" width="8.85546875" style="63"/>
    <col min="2" max="2" width="20.28515625" style="63" customWidth="1"/>
    <col min="3" max="3" width="24.28515625" style="63" customWidth="1"/>
    <col min="4" max="4" width="9.28515625" style="63" customWidth="1"/>
    <col min="5" max="5" width="9.7109375" style="63" customWidth="1"/>
    <col min="6" max="6" width="13.85546875" style="63" customWidth="1"/>
    <col min="7" max="7" width="16.42578125" style="63" customWidth="1"/>
    <col min="8" max="8" width="15.7109375" style="63" customWidth="1"/>
    <col min="9" max="9" width="17" style="63" customWidth="1"/>
    <col min="10" max="10" width="25.7109375" style="63" customWidth="1"/>
    <col min="11" max="11" width="11.7109375" style="63" customWidth="1"/>
    <col min="12" max="16384" width="8.85546875" style="63"/>
  </cols>
  <sheetData>
    <row r="1" spans="2:11" ht="15" customHeight="1">
      <c r="B1" s="78"/>
      <c r="C1" s="79"/>
      <c r="D1" s="79"/>
      <c r="E1" s="79"/>
      <c r="F1" s="79"/>
      <c r="G1" s="79"/>
      <c r="H1" s="79"/>
      <c r="I1" s="79"/>
      <c r="J1" s="79"/>
      <c r="K1" s="80"/>
    </row>
    <row r="2" spans="2:11" ht="15" customHeight="1">
      <c r="B2" s="81"/>
      <c r="C2" s="61"/>
      <c r="D2" s="359" t="s">
        <v>0</v>
      </c>
      <c r="E2" s="359"/>
      <c r="F2" s="359"/>
      <c r="G2" s="359"/>
      <c r="H2" s="359"/>
      <c r="I2" s="359"/>
      <c r="J2" s="61"/>
      <c r="K2" s="82"/>
    </row>
    <row r="3" spans="2:11" ht="15" customHeight="1">
      <c r="B3" s="81"/>
      <c r="C3" s="61"/>
      <c r="D3" s="359"/>
      <c r="E3" s="359"/>
      <c r="F3" s="359"/>
      <c r="G3" s="359"/>
      <c r="H3" s="359"/>
      <c r="I3" s="359"/>
      <c r="J3" s="61"/>
      <c r="K3" s="82"/>
    </row>
    <row r="4" spans="2:11" ht="15" customHeight="1" thickBot="1">
      <c r="B4" s="81"/>
      <c r="C4" s="61"/>
      <c r="D4" s="61"/>
      <c r="E4" s="61"/>
      <c r="F4" s="61"/>
      <c r="G4" s="61"/>
      <c r="H4" s="61"/>
      <c r="I4" s="61"/>
      <c r="J4" s="61" t="s">
        <v>1</v>
      </c>
      <c r="K4" s="116"/>
    </row>
    <row r="5" spans="2:11" ht="23.25">
      <c r="B5" s="332" t="s">
        <v>2</v>
      </c>
      <c r="C5" s="333"/>
      <c r="D5" s="333"/>
      <c r="E5" s="333"/>
      <c r="F5" s="333"/>
      <c r="G5" s="333"/>
      <c r="H5" s="333"/>
      <c r="I5" s="333"/>
      <c r="J5" s="333"/>
      <c r="K5" s="334"/>
    </row>
    <row r="6" spans="2:11" ht="21" thickBot="1">
      <c r="B6" s="305" t="s">
        <v>3</v>
      </c>
      <c r="C6" s="306"/>
      <c r="D6" s="306"/>
      <c r="E6" s="306"/>
      <c r="F6" s="306"/>
      <c r="G6" s="306"/>
      <c r="H6" s="306"/>
      <c r="I6" s="306"/>
      <c r="J6" s="306"/>
      <c r="K6" s="307"/>
    </row>
    <row r="7" spans="2:11">
      <c r="B7" s="168" t="s">
        <v>4</v>
      </c>
      <c r="C7" s="169"/>
      <c r="D7" s="169"/>
      <c r="E7" s="169"/>
      <c r="F7" s="170"/>
      <c r="G7" s="173"/>
      <c r="H7" s="173"/>
      <c r="I7" s="173"/>
      <c r="J7" s="173"/>
      <c r="K7" s="174"/>
    </row>
    <row r="8" spans="2:11">
      <c r="B8" s="125" t="s">
        <v>5</v>
      </c>
      <c r="C8" s="308"/>
      <c r="D8" s="309"/>
      <c r="E8" s="309"/>
      <c r="F8" s="310"/>
      <c r="G8" s="175"/>
      <c r="H8" s="314"/>
      <c r="I8" s="314"/>
      <c r="J8" s="314"/>
      <c r="K8" s="315"/>
    </row>
    <row r="9" spans="2:11">
      <c r="B9" s="125" t="s">
        <v>6</v>
      </c>
      <c r="C9" s="311"/>
      <c r="D9" s="311"/>
      <c r="E9" s="311"/>
      <c r="F9" s="312"/>
      <c r="G9" s="175"/>
      <c r="H9" s="314"/>
      <c r="I9" s="314"/>
      <c r="J9" s="314"/>
      <c r="K9" s="315"/>
    </row>
    <row r="10" spans="2:11">
      <c r="B10" s="125" t="s">
        <v>7</v>
      </c>
      <c r="C10" s="311"/>
      <c r="D10" s="311"/>
      <c r="E10" s="311"/>
      <c r="F10" s="312"/>
      <c r="G10" s="175"/>
      <c r="H10" s="314"/>
      <c r="I10" s="314"/>
      <c r="J10" s="314"/>
      <c r="K10" s="315"/>
    </row>
    <row r="11" spans="2:11">
      <c r="B11" s="125" t="s">
        <v>8</v>
      </c>
      <c r="C11" s="308"/>
      <c r="D11" s="313"/>
      <c r="E11" s="124" t="s">
        <v>9</v>
      </c>
      <c r="F11" s="171"/>
      <c r="G11" s="175"/>
      <c r="H11" s="314"/>
      <c r="I11" s="314"/>
      <c r="J11" s="175"/>
      <c r="K11" s="176"/>
    </row>
    <row r="12" spans="2:11">
      <c r="B12" s="125" t="s">
        <v>10</v>
      </c>
      <c r="C12" s="308"/>
      <c r="D12" s="309"/>
      <c r="E12" s="309"/>
      <c r="F12" s="310"/>
      <c r="G12" s="175"/>
      <c r="H12" s="314"/>
      <c r="I12" s="314"/>
      <c r="J12" s="314"/>
      <c r="K12" s="315"/>
    </row>
    <row r="13" spans="2:11">
      <c r="B13" s="345" t="s">
        <v>11</v>
      </c>
      <c r="C13" s="346"/>
      <c r="D13" s="346"/>
      <c r="E13" s="346"/>
      <c r="F13" s="347"/>
      <c r="G13" s="363"/>
      <c r="H13" s="363"/>
      <c r="I13" s="363"/>
      <c r="J13" s="363"/>
      <c r="K13" s="364"/>
    </row>
    <row r="14" spans="2:11">
      <c r="B14" s="321"/>
      <c r="C14" s="274"/>
      <c r="D14" s="274"/>
      <c r="E14" s="274"/>
      <c r="F14" s="275"/>
      <c r="G14" s="363"/>
      <c r="H14" s="363"/>
      <c r="I14" s="363"/>
      <c r="J14" s="363"/>
      <c r="K14" s="364"/>
    </row>
    <row r="15" spans="2:11">
      <c r="B15" s="321"/>
      <c r="C15" s="274"/>
      <c r="D15" s="274"/>
      <c r="E15" s="274"/>
      <c r="F15" s="275"/>
      <c r="G15" s="363"/>
      <c r="H15" s="363"/>
      <c r="I15" s="363"/>
      <c r="J15" s="363"/>
      <c r="K15" s="364"/>
    </row>
    <row r="16" spans="2:11" ht="14.65" customHeight="1">
      <c r="B16" s="321"/>
      <c r="C16" s="274"/>
      <c r="D16" s="274"/>
      <c r="E16" s="274"/>
      <c r="F16" s="275"/>
      <c r="G16" s="363"/>
      <c r="H16" s="363"/>
      <c r="I16" s="363"/>
      <c r="J16" s="363"/>
      <c r="K16" s="364"/>
    </row>
    <row r="17" spans="2:11" ht="28.15" customHeight="1" thickBot="1">
      <c r="B17" s="164" t="s">
        <v>12</v>
      </c>
      <c r="C17" s="165"/>
      <c r="D17" s="166"/>
      <c r="E17" s="167"/>
      <c r="F17" s="172"/>
      <c r="G17" s="177"/>
      <c r="H17" s="177"/>
      <c r="I17" s="177"/>
      <c r="J17" s="177"/>
      <c r="K17" s="178"/>
    </row>
    <row r="18" spans="2:11" ht="15" customHeight="1">
      <c r="B18" s="163" t="s">
        <v>13</v>
      </c>
      <c r="C18" s="348"/>
      <c r="D18" s="349"/>
      <c r="E18" s="351" t="s">
        <v>14</v>
      </c>
      <c r="F18" s="352"/>
      <c r="G18" s="352"/>
      <c r="H18" s="353" t="s">
        <v>15</v>
      </c>
      <c r="I18" s="353"/>
      <c r="J18" s="353"/>
      <c r="K18" s="354"/>
    </row>
    <row r="19" spans="2:11" ht="15" customHeight="1" thickBot="1">
      <c r="B19" s="102" t="s">
        <v>16</v>
      </c>
      <c r="C19" s="350" t="s">
        <v>17</v>
      </c>
      <c r="D19" s="350"/>
      <c r="E19" s="350"/>
      <c r="F19" s="103"/>
      <c r="G19" s="100" t="s">
        <v>18</v>
      </c>
      <c r="H19" s="355" t="s">
        <v>19</v>
      </c>
      <c r="I19" s="355"/>
      <c r="J19" s="355"/>
      <c r="K19" s="356"/>
    </row>
    <row r="20" spans="2:11" ht="13.5" thickBot="1">
      <c r="B20" s="101"/>
      <c r="C20" s="64"/>
      <c r="D20" s="338" t="s">
        <v>20</v>
      </c>
      <c r="E20" s="338"/>
      <c r="F20" s="338"/>
      <c r="G20" s="338" t="s">
        <v>21</v>
      </c>
      <c r="H20" s="338"/>
      <c r="I20" s="338" t="s">
        <v>22</v>
      </c>
      <c r="J20" s="338"/>
      <c r="K20" s="343"/>
    </row>
    <row r="21" spans="2:11">
      <c r="B21" s="377" t="s">
        <v>23</v>
      </c>
      <c r="C21" s="377"/>
      <c r="D21" s="377"/>
      <c r="E21" s="377"/>
      <c r="F21" s="377"/>
      <c r="G21" s="377"/>
      <c r="H21" s="377"/>
      <c r="I21" s="377"/>
      <c r="J21" s="377"/>
      <c r="K21" s="377"/>
    </row>
    <row r="22" spans="2:11">
      <c r="B22" s="378" t="s">
        <v>24</v>
      </c>
      <c r="C22" s="379"/>
      <c r="D22" s="300"/>
      <c r="E22" s="301"/>
      <c r="F22" s="302"/>
      <c r="G22" s="308"/>
      <c r="H22" s="313"/>
      <c r="I22" s="374"/>
      <c r="J22" s="375"/>
      <c r="K22" s="376"/>
    </row>
    <row r="23" spans="2:11">
      <c r="B23" s="378" t="s">
        <v>25</v>
      </c>
      <c r="C23" s="379"/>
      <c r="D23" s="300" t="s">
        <v>26</v>
      </c>
      <c r="E23" s="301"/>
      <c r="F23" s="302"/>
      <c r="G23" s="308"/>
      <c r="H23" s="313"/>
      <c r="I23" s="374" t="s">
        <v>27</v>
      </c>
      <c r="J23" s="375"/>
      <c r="K23" s="376"/>
    </row>
    <row r="24" spans="2:11">
      <c r="B24" s="55" t="s">
        <v>28</v>
      </c>
      <c r="C24" s="56"/>
      <c r="D24" s="56"/>
      <c r="E24" s="56"/>
      <c r="F24" s="56"/>
      <c r="G24" s="56"/>
      <c r="H24" s="56"/>
      <c r="I24" s="56"/>
      <c r="J24" s="56"/>
      <c r="K24" s="57"/>
    </row>
    <row r="25" spans="2:11">
      <c r="B25" s="316" t="s">
        <v>29</v>
      </c>
      <c r="C25" s="317"/>
      <c r="D25" s="300"/>
      <c r="E25" s="301"/>
      <c r="F25" s="302"/>
      <c r="G25" s="308"/>
      <c r="H25" s="313"/>
      <c r="I25" s="300"/>
      <c r="J25" s="301"/>
      <c r="K25" s="304"/>
    </row>
    <row r="26" spans="2:11">
      <c r="B26" s="316" t="s">
        <v>30</v>
      </c>
      <c r="C26" s="317"/>
      <c r="D26" s="300"/>
      <c r="E26" s="301"/>
      <c r="F26" s="302"/>
      <c r="G26" s="308"/>
      <c r="H26" s="313"/>
      <c r="I26" s="300"/>
      <c r="J26" s="301"/>
      <c r="K26" s="304"/>
    </row>
    <row r="27" spans="2:11">
      <c r="B27" s="316" t="s">
        <v>31</v>
      </c>
      <c r="C27" s="317"/>
      <c r="D27" s="300"/>
      <c r="E27" s="301"/>
      <c r="F27" s="302"/>
      <c r="G27" s="308"/>
      <c r="H27" s="313"/>
      <c r="I27" s="300"/>
      <c r="J27" s="301"/>
      <c r="K27" s="304"/>
    </row>
    <row r="28" spans="2:11">
      <c r="B28" s="316" t="s">
        <v>32</v>
      </c>
      <c r="C28" s="317"/>
      <c r="D28" s="300"/>
      <c r="E28" s="301"/>
      <c r="F28" s="302"/>
      <c r="G28" s="308"/>
      <c r="H28" s="313"/>
      <c r="I28" s="300"/>
      <c r="J28" s="301"/>
      <c r="K28" s="304"/>
    </row>
    <row r="29" spans="2:11">
      <c r="B29" s="316" t="s">
        <v>415</v>
      </c>
      <c r="C29" s="317" t="s">
        <v>33</v>
      </c>
      <c r="D29" s="301"/>
      <c r="E29" s="301"/>
      <c r="F29" s="302"/>
      <c r="G29" s="308"/>
      <c r="H29" s="313"/>
      <c r="I29" s="300"/>
      <c r="J29" s="301"/>
      <c r="K29" s="304"/>
    </row>
    <row r="30" spans="2:11">
      <c r="B30" s="316" t="s">
        <v>34</v>
      </c>
      <c r="C30" s="317"/>
      <c r="D30" s="300"/>
      <c r="E30" s="301"/>
      <c r="F30" s="302"/>
      <c r="G30" s="308"/>
      <c r="H30" s="313"/>
      <c r="I30" s="300"/>
      <c r="J30" s="301"/>
      <c r="K30" s="304"/>
    </row>
    <row r="31" spans="2:11">
      <c r="B31" s="316" t="s">
        <v>35</v>
      </c>
      <c r="C31" s="317"/>
      <c r="D31" s="300"/>
      <c r="E31" s="301"/>
      <c r="F31" s="302"/>
      <c r="G31" s="308"/>
      <c r="H31" s="313"/>
      <c r="I31" s="300"/>
      <c r="J31" s="301"/>
      <c r="K31" s="304"/>
    </row>
    <row r="32" spans="2:11" ht="13.5" thickBot="1">
      <c r="B32" s="316" t="s">
        <v>36</v>
      </c>
      <c r="C32" s="317"/>
      <c r="D32" s="323"/>
      <c r="E32" s="324"/>
      <c r="F32" s="324"/>
      <c r="G32" s="324"/>
      <c r="H32" s="324"/>
      <c r="I32" s="324"/>
      <c r="J32" s="324"/>
      <c r="K32" s="325"/>
    </row>
    <row r="33" spans="2:11" ht="12" customHeight="1" thickBot="1">
      <c r="B33" s="83"/>
      <c r="C33" s="44"/>
      <c r="D33" s="64"/>
      <c r="E33" s="84"/>
      <c r="F33" s="84"/>
      <c r="G33" s="84"/>
      <c r="H33" s="84"/>
      <c r="I33" s="84"/>
      <c r="J33" s="84"/>
      <c r="K33" s="84"/>
    </row>
    <row r="34" spans="2:11">
      <c r="B34" s="127" t="s">
        <v>37</v>
      </c>
      <c r="C34" s="126"/>
      <c r="D34" s="126"/>
      <c r="E34" s="126"/>
      <c r="F34" s="126"/>
      <c r="G34" s="126"/>
      <c r="H34" s="126"/>
      <c r="I34" s="126"/>
      <c r="J34" s="126"/>
      <c r="K34" s="128"/>
    </row>
    <row r="35" spans="2:11">
      <c r="B35" s="321" t="s">
        <v>38</v>
      </c>
      <c r="C35" s="274"/>
      <c r="D35" s="274"/>
      <c r="E35" s="274"/>
      <c r="F35" s="274"/>
      <c r="G35" s="274"/>
      <c r="H35" s="274"/>
      <c r="I35" s="274"/>
      <c r="J35" s="274"/>
      <c r="K35" s="275"/>
    </row>
    <row r="36" spans="2:11">
      <c r="B36" s="81"/>
      <c r="C36" s="61"/>
      <c r="D36" s="61"/>
      <c r="E36" s="61"/>
      <c r="F36" s="61"/>
      <c r="G36" s="61"/>
      <c r="H36" s="61"/>
      <c r="I36" s="61"/>
      <c r="J36" s="61"/>
      <c r="K36" s="82"/>
    </row>
    <row r="37" spans="2:11" ht="13.35" customHeight="1">
      <c r="B37" s="285" t="s">
        <v>39</v>
      </c>
      <c r="C37" s="286"/>
      <c r="D37" s="129"/>
      <c r="F37" s="126" t="s">
        <v>40</v>
      </c>
      <c r="G37" s="119"/>
      <c r="I37" s="322" t="s">
        <v>416</v>
      </c>
      <c r="J37" s="322"/>
      <c r="K37" s="85"/>
    </row>
    <row r="38" spans="2:11">
      <c r="B38" s="285" t="s">
        <v>41</v>
      </c>
      <c r="C38" s="286"/>
      <c r="D38" s="129"/>
      <c r="F38" s="126" t="s">
        <v>40</v>
      </c>
      <c r="G38" s="119"/>
      <c r="H38" s="61"/>
      <c r="I38" s="322"/>
      <c r="J38" s="322"/>
      <c r="K38" s="85"/>
    </row>
    <row r="39" spans="2:11">
      <c r="B39" s="285" t="s">
        <v>42</v>
      </c>
      <c r="C39" s="286"/>
      <c r="D39" s="129"/>
      <c r="F39" s="126" t="s">
        <v>40</v>
      </c>
      <c r="G39" s="119"/>
      <c r="H39" s="61"/>
      <c r="I39" s="322"/>
      <c r="J39" s="322"/>
      <c r="K39" s="85"/>
    </row>
    <row r="40" spans="2:11">
      <c r="B40" s="285" t="s">
        <v>43</v>
      </c>
      <c r="C40" s="286"/>
      <c r="D40" s="129"/>
      <c r="F40" s="126" t="s">
        <v>40</v>
      </c>
      <c r="G40" s="119"/>
      <c r="H40" s="61"/>
      <c r="I40" s="322"/>
      <c r="J40" s="322"/>
      <c r="K40" s="85"/>
    </row>
    <row r="41" spans="2:11">
      <c r="B41" s="285" t="s">
        <v>44</v>
      </c>
      <c r="C41" s="286"/>
      <c r="D41" s="129"/>
      <c r="F41" s="126" t="s">
        <v>40</v>
      </c>
      <c r="G41" s="119"/>
      <c r="H41" s="61"/>
      <c r="I41" s="322"/>
      <c r="J41" s="322"/>
      <c r="K41" s="85"/>
    </row>
    <row r="42" spans="2:11">
      <c r="B42" s="285" t="s">
        <v>45</v>
      </c>
      <c r="C42" s="286"/>
      <c r="D42" s="129"/>
      <c r="F42" s="126" t="s">
        <v>40</v>
      </c>
      <c r="G42" s="119"/>
      <c r="H42" s="61"/>
      <c r="I42" s="322"/>
      <c r="J42" s="322"/>
      <c r="K42" s="85"/>
    </row>
    <row r="43" spans="2:11">
      <c r="B43" s="70"/>
      <c r="C43" s="71"/>
      <c r="D43" s="72"/>
      <c r="E43" s="72"/>
      <c r="F43" s="61"/>
      <c r="G43" s="61"/>
      <c r="H43" s="61"/>
      <c r="I43" s="66"/>
      <c r="J43" s="66"/>
      <c r="K43" s="86"/>
    </row>
    <row r="44" spans="2:11" ht="13.35" customHeight="1">
      <c r="B44" s="326" t="s">
        <v>46</v>
      </c>
      <c r="C44" s="327"/>
      <c r="D44" s="327"/>
      <c r="E44" s="327"/>
      <c r="F44" s="328"/>
      <c r="G44" s="295" t="s">
        <v>47</v>
      </c>
      <c r="H44" s="296"/>
      <c r="I44" s="357" t="s">
        <v>48</v>
      </c>
      <c r="J44" s="357"/>
      <c r="K44" s="358"/>
    </row>
    <row r="45" spans="2:11" ht="14.1" customHeight="1">
      <c r="B45" s="329"/>
      <c r="C45" s="330"/>
      <c r="D45" s="330"/>
      <c r="E45" s="330"/>
      <c r="F45" s="331"/>
      <c r="G45" s="293"/>
      <c r="H45" s="294"/>
      <c r="I45" s="297"/>
      <c r="J45" s="298"/>
      <c r="K45" s="299"/>
    </row>
    <row r="46" spans="2:11" ht="14.1" customHeight="1" thickBot="1">
      <c r="B46" s="97"/>
      <c r="C46" s="97"/>
      <c r="D46" s="97"/>
      <c r="E46" s="97"/>
      <c r="F46" s="97"/>
      <c r="G46" s="88"/>
      <c r="H46" s="97"/>
      <c r="I46" s="114"/>
      <c r="J46" s="114"/>
      <c r="K46" s="114"/>
    </row>
    <row r="47" spans="2:11">
      <c r="B47" s="318" t="s">
        <v>49</v>
      </c>
      <c r="C47" s="319"/>
      <c r="D47" s="319"/>
      <c r="E47" s="319"/>
      <c r="F47" s="319"/>
      <c r="G47" s="319"/>
      <c r="H47" s="319"/>
      <c r="I47" s="319"/>
      <c r="J47" s="319"/>
      <c r="K47" s="320"/>
    </row>
    <row r="48" spans="2:11" ht="12" customHeight="1">
      <c r="B48" s="339" t="s">
        <v>50</v>
      </c>
      <c r="C48" s="340"/>
      <c r="D48" s="129"/>
      <c r="E48" s="303" t="s">
        <v>51</v>
      </c>
      <c r="F48" s="303"/>
      <c r="G48" s="303"/>
      <c r="H48" s="129"/>
      <c r="I48" s="158"/>
      <c r="J48" s="158" t="s">
        <v>52</v>
      </c>
      <c r="K48" s="159"/>
    </row>
    <row r="49" spans="2:11" ht="13.15" customHeight="1">
      <c r="B49" s="339" t="s">
        <v>53</v>
      </c>
      <c r="C49" s="340"/>
      <c r="D49" s="129"/>
      <c r="E49" s="303" t="s">
        <v>54</v>
      </c>
      <c r="F49" s="303"/>
      <c r="G49" s="303"/>
      <c r="H49" s="129"/>
      <c r="I49" s="158"/>
      <c r="J49" s="158" t="s">
        <v>55</v>
      </c>
      <c r="K49" s="159"/>
    </row>
    <row r="50" spans="2:11">
      <c r="B50" s="339" t="s">
        <v>56</v>
      </c>
      <c r="C50" s="340"/>
      <c r="D50" s="129"/>
      <c r="E50" s="303" t="s">
        <v>57</v>
      </c>
      <c r="F50" s="303"/>
      <c r="G50" s="303"/>
      <c r="H50" s="129"/>
      <c r="I50" s="158"/>
      <c r="J50" s="267" t="s">
        <v>58</v>
      </c>
      <c r="K50" s="159"/>
    </row>
    <row r="51" spans="2:11" ht="13.15" customHeight="1">
      <c r="B51" s="339" t="s">
        <v>59</v>
      </c>
      <c r="C51" s="340"/>
      <c r="D51" s="129"/>
      <c r="E51" s="303" t="s">
        <v>60</v>
      </c>
      <c r="F51" s="303"/>
      <c r="G51" s="303"/>
      <c r="H51" s="129"/>
      <c r="I51" s="158"/>
      <c r="J51" s="158" t="s">
        <v>61</v>
      </c>
      <c r="K51" s="159"/>
    </row>
    <row r="52" spans="2:11">
      <c r="B52" s="339" t="s">
        <v>62</v>
      </c>
      <c r="C52" s="340"/>
      <c r="D52" s="129"/>
      <c r="E52" s="303" t="s">
        <v>63</v>
      </c>
      <c r="F52" s="303"/>
      <c r="G52" s="303"/>
      <c r="H52" s="129"/>
      <c r="I52" s="158"/>
      <c r="J52" s="158"/>
      <c r="K52" s="82"/>
    </row>
    <row r="53" spans="2:11">
      <c r="B53" s="341" t="s">
        <v>64</v>
      </c>
      <c r="C53" s="342"/>
      <c r="D53" s="129"/>
      <c r="E53" s="303" t="s">
        <v>65</v>
      </c>
      <c r="F53" s="303"/>
      <c r="G53" s="303"/>
      <c r="H53" s="129"/>
      <c r="I53" s="158"/>
      <c r="J53" s="158"/>
      <c r="K53" s="82"/>
    </row>
    <row r="54" spans="2:11" ht="13.5" thickBot="1">
      <c r="B54" s="160"/>
      <c r="C54" s="62"/>
      <c r="D54" s="62"/>
      <c r="E54" s="62"/>
      <c r="F54" s="161"/>
      <c r="G54" s="162"/>
      <c r="H54" s="62"/>
      <c r="I54" s="62"/>
      <c r="J54" s="62"/>
      <c r="K54" s="87"/>
    </row>
    <row r="55" spans="2:11">
      <c r="B55" s="157" t="s">
        <v>66</v>
      </c>
      <c r="C55" s="180"/>
      <c r="D55" s="180"/>
      <c r="E55" s="180"/>
      <c r="F55" s="180"/>
      <c r="G55" s="180"/>
      <c r="H55" s="181"/>
      <c r="I55" s="180"/>
      <c r="J55" s="180"/>
      <c r="K55" s="182"/>
    </row>
    <row r="56" spans="2:11">
      <c r="B56" s="96" t="s">
        <v>67</v>
      </c>
      <c r="C56" s="183"/>
      <c r="D56" s="183"/>
      <c r="E56" s="184" t="s">
        <v>68</v>
      </c>
      <c r="F56" s="183"/>
      <c r="G56" s="183"/>
      <c r="H56" s="184" t="s">
        <v>69</v>
      </c>
      <c r="I56" s="183"/>
      <c r="J56" s="265" t="s">
        <v>70</v>
      </c>
      <c r="K56" s="185"/>
    </row>
    <row r="57" spans="2:11">
      <c r="B57" s="70" t="s">
        <v>71</v>
      </c>
      <c r="C57" s="129"/>
      <c r="E57" s="71" t="s">
        <v>72</v>
      </c>
      <c r="F57" s="129"/>
      <c r="G57" s="61"/>
      <c r="H57" s="71" t="s">
        <v>73</v>
      </c>
      <c r="I57" s="129"/>
      <c r="J57" s="266" t="s">
        <v>74</v>
      </c>
      <c r="K57" s="159"/>
    </row>
    <row r="58" spans="2:11">
      <c r="B58" s="70" t="s">
        <v>75</v>
      </c>
      <c r="C58" s="129"/>
      <c r="E58" s="71" t="s">
        <v>76</v>
      </c>
      <c r="F58" s="129"/>
      <c r="G58" s="61"/>
      <c r="H58" s="71" t="s">
        <v>77</v>
      </c>
      <c r="I58" s="129"/>
      <c r="J58" s="266" t="s">
        <v>78</v>
      </c>
      <c r="K58" s="159"/>
    </row>
    <row r="59" spans="2:11">
      <c r="B59" s="70" t="s">
        <v>79</v>
      </c>
      <c r="C59" s="129"/>
      <c r="E59" s="71" t="s">
        <v>80</v>
      </c>
      <c r="F59" s="129"/>
      <c r="G59" s="61"/>
      <c r="H59" s="71" t="s">
        <v>81</v>
      </c>
      <c r="I59" s="129"/>
      <c r="J59" s="61"/>
      <c r="K59" s="82"/>
    </row>
    <row r="60" spans="2:11">
      <c r="B60" s="70" t="s">
        <v>82</v>
      </c>
      <c r="C60" s="129"/>
      <c r="E60" s="71" t="s">
        <v>83</v>
      </c>
      <c r="F60" s="129"/>
      <c r="G60" s="61"/>
      <c r="H60" s="71" t="s">
        <v>84</v>
      </c>
      <c r="I60" s="129"/>
      <c r="J60" s="61"/>
      <c r="K60" s="82"/>
    </row>
    <row r="61" spans="2:11" ht="13.5" thickBot="1">
      <c r="B61" s="70" t="s">
        <v>85</v>
      </c>
      <c r="C61" s="73"/>
      <c r="E61" s="71" t="s">
        <v>86</v>
      </c>
      <c r="F61" s="129"/>
      <c r="G61" s="61"/>
      <c r="H61" s="71" t="s">
        <v>87</v>
      </c>
      <c r="I61" s="129"/>
      <c r="J61" s="61"/>
      <c r="K61" s="82"/>
    </row>
    <row r="62" spans="2:11" ht="13.5" thickBot="1">
      <c r="B62" s="70"/>
      <c r="C62" s="97"/>
      <c r="E62" s="71" t="s">
        <v>88</v>
      </c>
      <c r="F62" s="129"/>
      <c r="G62" s="61"/>
      <c r="H62" s="71" t="s">
        <v>85</v>
      </c>
      <c r="I62" s="130"/>
      <c r="J62" s="61"/>
      <c r="K62" s="82"/>
    </row>
    <row r="63" spans="2:11" ht="13.5" thickBot="1">
      <c r="B63" s="70"/>
      <c r="E63" s="71" t="s">
        <v>85</v>
      </c>
      <c r="F63" s="73"/>
      <c r="G63" s="61"/>
      <c r="H63" s="71"/>
      <c r="J63" s="61"/>
      <c r="K63" s="82"/>
    </row>
    <row r="64" spans="2:11" ht="13.5" thickBot="1">
      <c r="B64" s="98"/>
      <c r="C64" s="73"/>
      <c r="D64" s="73"/>
      <c r="E64" s="73"/>
      <c r="F64" s="73" t="s">
        <v>89</v>
      </c>
      <c r="G64" s="62"/>
      <c r="H64" s="73"/>
      <c r="I64" s="73"/>
      <c r="J64" s="62"/>
      <c r="K64" s="87"/>
    </row>
    <row r="65" spans="2:11" ht="9" customHeight="1" thickBot="1"/>
    <row r="66" spans="2:11">
      <c r="B66" s="200"/>
      <c r="C66" s="201"/>
      <c r="D66" s="201"/>
      <c r="E66" s="201"/>
      <c r="F66" s="201"/>
      <c r="G66" s="201"/>
      <c r="H66" s="201"/>
      <c r="I66" s="201"/>
      <c r="J66" s="201"/>
      <c r="K66" s="202"/>
    </row>
    <row r="67" spans="2:11">
      <c r="B67" s="127" t="s">
        <v>90</v>
      </c>
      <c r="C67" s="488"/>
      <c r="D67" s="488"/>
      <c r="E67" s="488"/>
      <c r="F67" s="488"/>
      <c r="G67" s="488"/>
      <c r="H67" s="489" t="s">
        <v>91</v>
      </c>
      <c r="I67" s="490" t="s">
        <v>92</v>
      </c>
      <c r="J67" s="490"/>
      <c r="K67" s="344"/>
    </row>
    <row r="68" spans="2:11">
      <c r="B68" s="203" t="s">
        <v>93</v>
      </c>
      <c r="C68" s="491"/>
      <c r="D68" s="492"/>
      <c r="E68" s="492"/>
      <c r="F68" s="492"/>
      <c r="G68" s="492"/>
      <c r="H68" s="129"/>
      <c r="I68" s="279"/>
      <c r="J68" s="280"/>
      <c r="K68" s="281"/>
    </row>
    <row r="69" spans="2:11">
      <c r="B69" s="203" t="s">
        <v>94</v>
      </c>
      <c r="C69" s="492"/>
      <c r="D69" s="491"/>
      <c r="E69" s="492"/>
      <c r="F69" s="492"/>
      <c r="G69" s="492"/>
      <c r="H69" s="129"/>
      <c r="I69" s="279"/>
      <c r="J69" s="280"/>
      <c r="K69" s="281"/>
    </row>
    <row r="70" spans="2:11">
      <c r="B70" s="81"/>
      <c r="C70" s="491"/>
      <c r="D70" s="492"/>
      <c r="E70" s="492" t="s">
        <v>95</v>
      </c>
      <c r="F70" s="492"/>
      <c r="G70" s="492"/>
      <c r="H70" s="129"/>
      <c r="I70" s="279"/>
      <c r="J70" s="280"/>
      <c r="K70" s="281"/>
    </row>
    <row r="71" spans="2:11">
      <c r="B71" s="81"/>
      <c r="C71" s="491"/>
      <c r="D71" s="492"/>
      <c r="E71" s="492" t="s">
        <v>96</v>
      </c>
      <c r="F71" s="492"/>
      <c r="G71" s="492"/>
      <c r="H71" s="129"/>
      <c r="I71" s="279"/>
      <c r="J71" s="280"/>
      <c r="K71" s="281"/>
    </row>
    <row r="72" spans="2:11">
      <c r="B72" s="81"/>
      <c r="C72" s="491"/>
      <c r="D72" s="492"/>
      <c r="E72" s="492" t="s">
        <v>97</v>
      </c>
      <c r="F72" s="492"/>
      <c r="G72" s="492"/>
      <c r="H72" s="129"/>
      <c r="I72" s="279"/>
      <c r="J72" s="280"/>
      <c r="K72" s="281"/>
    </row>
    <row r="73" spans="2:11">
      <c r="B73" s="81"/>
      <c r="C73" s="493"/>
      <c r="D73" s="493"/>
      <c r="E73" s="493"/>
      <c r="F73" s="493"/>
      <c r="G73" s="492"/>
      <c r="H73" s="492"/>
      <c r="I73" s="494"/>
      <c r="J73" s="494"/>
      <c r="K73" s="275"/>
    </row>
    <row r="74" spans="2:11" ht="12.95" customHeight="1">
      <c r="B74" s="268" t="s">
        <v>98</v>
      </c>
      <c r="C74" s="495"/>
      <c r="D74" s="495"/>
      <c r="E74" s="495"/>
      <c r="F74" s="495"/>
      <c r="G74" s="492"/>
      <c r="H74" s="129"/>
      <c r="I74" s="279"/>
      <c r="J74" s="280"/>
      <c r="K74" s="281"/>
    </row>
    <row r="75" spans="2:11">
      <c r="B75" s="204" t="s">
        <v>99</v>
      </c>
      <c r="C75" s="495"/>
      <c r="D75" s="495"/>
      <c r="E75" s="495"/>
      <c r="F75" s="495"/>
      <c r="G75" s="492"/>
      <c r="H75" s="491"/>
      <c r="I75" s="491"/>
      <c r="J75" s="491"/>
      <c r="K75" s="205"/>
    </row>
    <row r="76" spans="2:11">
      <c r="B76" s="336" t="s">
        <v>100</v>
      </c>
      <c r="C76" s="496"/>
      <c r="D76" s="496"/>
      <c r="E76" s="496"/>
      <c r="F76" s="496"/>
      <c r="G76" s="496"/>
      <c r="H76" s="129"/>
      <c r="I76" s="498"/>
      <c r="J76" s="499"/>
      <c r="K76" s="500"/>
    </row>
    <row r="77" spans="2:11">
      <c r="B77" s="335" t="s">
        <v>101</v>
      </c>
      <c r="C77" s="497"/>
      <c r="D77" s="497"/>
      <c r="E77" s="497"/>
      <c r="F77" s="497"/>
      <c r="G77" s="497"/>
      <c r="H77" s="129"/>
      <c r="I77" s="279"/>
      <c r="J77" s="280"/>
      <c r="K77" s="281"/>
    </row>
    <row r="78" spans="2:11">
      <c r="B78" s="81"/>
      <c r="C78" s="493"/>
      <c r="D78" s="493"/>
      <c r="E78" s="493"/>
      <c r="F78" s="493"/>
      <c r="G78" s="492"/>
      <c r="H78" s="492"/>
      <c r="I78" s="494"/>
      <c r="J78" s="494"/>
      <c r="K78" s="275"/>
    </row>
    <row r="79" spans="2:11" ht="45.6" customHeight="1" thickBot="1">
      <c r="B79" s="282" t="s">
        <v>422</v>
      </c>
      <c r="C79" s="283"/>
      <c r="D79" s="283"/>
      <c r="E79" s="283"/>
      <c r="F79" s="283"/>
      <c r="G79" s="283"/>
      <c r="H79" s="283"/>
      <c r="I79" s="283"/>
      <c r="J79" s="283"/>
      <c r="K79" s="284"/>
    </row>
    <row r="80" spans="2:11" ht="13.5" thickBot="1"/>
    <row r="81" spans="2:11" ht="23.25">
      <c r="B81" s="365" t="s">
        <v>102</v>
      </c>
      <c r="C81" s="366"/>
      <c r="D81" s="366"/>
      <c r="E81" s="366"/>
      <c r="F81" s="367"/>
      <c r="G81" s="367"/>
      <c r="H81" s="366"/>
      <c r="I81" s="366"/>
      <c r="J81" s="366"/>
      <c r="K81" s="368"/>
    </row>
    <row r="82" spans="2:11">
      <c r="B82" s="186" t="s">
        <v>103</v>
      </c>
      <c r="C82" s="288"/>
      <c r="D82" s="288"/>
      <c r="E82" s="369"/>
      <c r="F82" s="74"/>
      <c r="G82" s="118"/>
      <c r="H82" s="187" t="s">
        <v>104</v>
      </c>
      <c r="I82" s="288"/>
      <c r="J82" s="288"/>
      <c r="K82" s="289"/>
    </row>
    <row r="83" spans="2:11" ht="3" hidden="1" customHeight="1">
      <c r="B83" s="186"/>
      <c r="C83" s="206"/>
      <c r="D83" s="206"/>
      <c r="E83" s="207"/>
      <c r="F83" s="74"/>
      <c r="G83" s="118"/>
      <c r="H83" s="212"/>
      <c r="I83" s="213"/>
      <c r="J83" s="213"/>
      <c r="K83" s="214"/>
    </row>
    <row r="84" spans="2:11">
      <c r="B84" s="76" t="s">
        <v>105</v>
      </c>
      <c r="C84" s="370"/>
      <c r="D84" s="370"/>
      <c r="E84" s="371"/>
      <c r="F84" s="209" t="s">
        <v>106</v>
      </c>
      <c r="G84" s="210"/>
      <c r="H84" s="190"/>
      <c r="I84" s="190"/>
      <c r="J84" s="190"/>
      <c r="K84" s="211"/>
    </row>
    <row r="85" spans="2:11" ht="13.5" thickBot="1">
      <c r="B85" s="208" t="s">
        <v>107</v>
      </c>
      <c r="C85" s="372"/>
      <c r="D85" s="372"/>
      <c r="E85" s="372"/>
      <c r="F85" s="372"/>
      <c r="G85" s="372"/>
      <c r="H85" s="372"/>
      <c r="I85" s="372"/>
      <c r="J85" s="372"/>
      <c r="K85" s="373"/>
    </row>
    <row r="86" spans="2:11" ht="13.5" thickBot="1"/>
    <row r="87" spans="2:11" ht="23.25">
      <c r="B87" s="290" t="s">
        <v>108</v>
      </c>
      <c r="C87" s="291"/>
      <c r="D87" s="291"/>
      <c r="E87" s="291"/>
      <c r="F87" s="291"/>
      <c r="G87" s="291"/>
      <c r="H87" s="291"/>
      <c r="I87" s="291"/>
      <c r="J87" s="291"/>
      <c r="K87" s="292"/>
    </row>
    <row r="88" spans="2:11">
      <c r="B88" s="76" t="s">
        <v>109</v>
      </c>
      <c r="C88" s="276"/>
      <c r="D88" s="277"/>
      <c r="E88" s="277"/>
      <c r="F88" s="277"/>
      <c r="G88" s="287"/>
      <c r="H88" s="74" t="s">
        <v>110</v>
      </c>
      <c r="I88" s="380"/>
      <c r="J88" s="381"/>
      <c r="K88" s="382"/>
    </row>
    <row r="89" spans="2:11">
      <c r="B89" s="77"/>
      <c r="C89" s="89"/>
      <c r="D89" s="89"/>
      <c r="E89" s="89"/>
      <c r="F89" s="108" t="s">
        <v>111</v>
      </c>
      <c r="G89" s="129"/>
      <c r="H89" s="112"/>
      <c r="I89" s="276"/>
      <c r="J89" s="277"/>
      <c r="K89" s="278"/>
    </row>
    <row r="90" spans="2:11" ht="13.5" thickBot="1">
      <c r="B90" s="75" t="s">
        <v>112</v>
      </c>
      <c r="C90" s="360"/>
      <c r="D90" s="360"/>
      <c r="E90" s="360"/>
      <c r="F90" s="360"/>
      <c r="G90" s="361"/>
      <c r="H90" s="360"/>
      <c r="I90" s="360"/>
      <c r="J90" s="360"/>
      <c r="K90" s="362"/>
    </row>
  </sheetData>
  <mergeCells count="118">
    <mergeCell ref="I76:K76"/>
    <mergeCell ref="I44:K44"/>
    <mergeCell ref="D2:I3"/>
    <mergeCell ref="C90:K90"/>
    <mergeCell ref="E52:G52"/>
    <mergeCell ref="E53:G53"/>
    <mergeCell ref="G13:K13"/>
    <mergeCell ref="B81:K81"/>
    <mergeCell ref="C82:E82"/>
    <mergeCell ref="C84:E84"/>
    <mergeCell ref="C85:K85"/>
    <mergeCell ref="D22:F22"/>
    <mergeCell ref="G22:H22"/>
    <mergeCell ref="I22:K22"/>
    <mergeCell ref="D23:F23"/>
    <mergeCell ref="G23:H23"/>
    <mergeCell ref="I23:K23"/>
    <mergeCell ref="B21:K21"/>
    <mergeCell ref="B22:C22"/>
    <mergeCell ref="B23:C23"/>
    <mergeCell ref="G14:K14"/>
    <mergeCell ref="G15:K15"/>
    <mergeCell ref="G16:K16"/>
    <mergeCell ref="I88:K88"/>
    <mergeCell ref="B27:C27"/>
    <mergeCell ref="B30:C30"/>
    <mergeCell ref="C18:D18"/>
    <mergeCell ref="C19:E19"/>
    <mergeCell ref="E18:G18"/>
    <mergeCell ref="H18:K18"/>
    <mergeCell ref="H19:K19"/>
    <mergeCell ref="G27:H27"/>
    <mergeCell ref="D27:F27"/>
    <mergeCell ref="D28:F28"/>
    <mergeCell ref="D29:F29"/>
    <mergeCell ref="I29:K29"/>
    <mergeCell ref="I27:K27"/>
    <mergeCell ref="G28:H28"/>
    <mergeCell ref="G29:H29"/>
    <mergeCell ref="I26:K26"/>
    <mergeCell ref="I28:K28"/>
    <mergeCell ref="D26:F26"/>
    <mergeCell ref="G25:H25"/>
    <mergeCell ref="I30:K30"/>
    <mergeCell ref="B28:C28"/>
    <mergeCell ref="D25:F25"/>
    <mergeCell ref="B29:C29"/>
    <mergeCell ref="D32:K32"/>
    <mergeCell ref="B44:F45"/>
    <mergeCell ref="B5:K5"/>
    <mergeCell ref="B77:G77"/>
    <mergeCell ref="B76:G76"/>
    <mergeCell ref="B25:C25"/>
    <mergeCell ref="B26:C26"/>
    <mergeCell ref="D20:F20"/>
    <mergeCell ref="B48:C48"/>
    <mergeCell ref="B49:C49"/>
    <mergeCell ref="B50:C50"/>
    <mergeCell ref="B51:C51"/>
    <mergeCell ref="B52:C52"/>
    <mergeCell ref="B53:C53"/>
    <mergeCell ref="E48:G48"/>
    <mergeCell ref="G20:H20"/>
    <mergeCell ref="I20:K20"/>
    <mergeCell ref="I25:K25"/>
    <mergeCell ref="B14:F14"/>
    <mergeCell ref="B15:F15"/>
    <mergeCell ref="B16:F16"/>
    <mergeCell ref="I67:K67"/>
    <mergeCell ref="B13:F13"/>
    <mergeCell ref="G26:H26"/>
    <mergeCell ref="D31:F31"/>
    <mergeCell ref="E49:G49"/>
    <mergeCell ref="E50:G50"/>
    <mergeCell ref="E51:G51"/>
    <mergeCell ref="I31:K31"/>
    <mergeCell ref="B6:K6"/>
    <mergeCell ref="C8:F8"/>
    <mergeCell ref="C9:F9"/>
    <mergeCell ref="C10:F10"/>
    <mergeCell ref="C12:F12"/>
    <mergeCell ref="C11:D11"/>
    <mergeCell ref="H8:K8"/>
    <mergeCell ref="H9:K9"/>
    <mergeCell ref="H10:K10"/>
    <mergeCell ref="H11:I11"/>
    <mergeCell ref="H12:K12"/>
    <mergeCell ref="G30:H30"/>
    <mergeCell ref="G31:H31"/>
    <mergeCell ref="D30:F30"/>
    <mergeCell ref="B31:C31"/>
    <mergeCell ref="B47:K47"/>
    <mergeCell ref="B35:K35"/>
    <mergeCell ref="I37:J42"/>
    <mergeCell ref="B32:C32"/>
    <mergeCell ref="I78:K78"/>
    <mergeCell ref="I89:K89"/>
    <mergeCell ref="I77:K77"/>
    <mergeCell ref="B79:K79"/>
    <mergeCell ref="B39:C39"/>
    <mergeCell ref="B37:C37"/>
    <mergeCell ref="B38:C38"/>
    <mergeCell ref="I69:K69"/>
    <mergeCell ref="I74:K74"/>
    <mergeCell ref="C88:G88"/>
    <mergeCell ref="I82:K82"/>
    <mergeCell ref="I70:K70"/>
    <mergeCell ref="I71:K71"/>
    <mergeCell ref="B87:K87"/>
    <mergeCell ref="I72:K72"/>
    <mergeCell ref="I73:K73"/>
    <mergeCell ref="B40:C40"/>
    <mergeCell ref="B42:C42"/>
    <mergeCell ref="G45:H45"/>
    <mergeCell ref="G44:H44"/>
    <mergeCell ref="I68:K68"/>
    <mergeCell ref="B41:C41"/>
    <mergeCell ref="I45:K45"/>
  </mergeCells>
  <phoneticPr fontId="4" type="noConversion"/>
  <hyperlinks>
    <hyperlink ref="I23:K23" r:id="rId1" display="Supplier.Development@paceind.com" xr:uid="{83EA6790-13FA-4CBB-9C6E-75AF24735D29}"/>
  </hyperlinks>
  <printOptions horizontalCentered="1"/>
  <pageMargins left="0.25" right="0.25" top="0.75" bottom="0.75" header="0.5" footer="0.5"/>
  <pageSetup scale="56" orientation="portrait" horizontalDpi="1200" verticalDpi="1200" r:id="rId2"/>
  <headerFooter alignWithMargins="0">
    <oddFooter>&amp;RPUR-F-SQA-01.12.2022</oddFooter>
  </headerFooter>
  <rowBreaks count="1" manualBreakCount="1">
    <brk id="63" max="16383" man="1"/>
  </rowBreaks>
  <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D3EC21E9-5A51-2F4A-AF57-F9B43137F012}">
          <x14:formula1>
            <xm:f>'Drop Down'!$A$2:$A$3</xm:f>
          </x14:formula1>
          <xm:sqref>F57:F62 D37:D42 K57:K58 C57:C60 H48:H53 D48:D53 G89 K48:K51 I57:I61</xm:sqref>
        </x14:dataValidation>
        <x14:dataValidation type="list" allowBlank="1" showInputMessage="1" showErrorMessage="1" xr:uid="{CB1E51F3-092D-3547-9957-B9A09ED14267}">
          <x14:formula1>
            <xm:f>'Drop Down'!$A$2:$A$4</xm:f>
          </x14:formula1>
          <xm:sqref>H68:H72 H74 H76:H77</xm:sqref>
        </x14:dataValidation>
        <x14:dataValidation type="list" allowBlank="1" showInputMessage="1" showErrorMessage="1" xr:uid="{C2603557-B602-4B83-9DE0-DF33E88533E0}">
          <x14:formula1>
            <xm:f>'Look Up List'!$A$2:$A$7</xm:f>
          </x14:formula1>
          <xm:sqref>D22:F22</xm:sqref>
        </x14:dataValidation>
        <x14:dataValidation type="list" allowBlank="1" showInputMessage="1" showErrorMessage="1" xr:uid="{A83B4328-6847-4613-92F4-94DFB3D4B008}">
          <x14:formula1>
            <xm:f>'Look Up List'!$B$2</xm:f>
          </x14:formula1>
          <xm:sqref>D23:F23</xm:sqref>
        </x14:dataValidation>
        <x14:dataValidation type="list" allowBlank="1" showInputMessage="1" showErrorMessage="1" xr:uid="{FA8DEB42-ABD5-4D8D-A244-F0DCD4ACDAAF}">
          <x14:formula1>
            <xm:f>'Look Up List'!$C$2:$C$7</xm:f>
          </x14:formula1>
          <xm:sqref>I22:K22</xm:sqref>
        </x14:dataValidation>
        <x14:dataValidation type="list" allowBlank="1" showInputMessage="1" showErrorMessage="1" xr:uid="{1F1BA5D2-7094-4F64-A5FC-15B0D7DCB888}">
          <x14:formula1>
            <xm:f>'Look Up List'!$D$2:$D$3</xm:f>
          </x14:formula1>
          <xm:sqref>C82:E83</xm:sqref>
        </x14:dataValidation>
        <x14:dataValidation type="list" allowBlank="1" showInputMessage="1" showErrorMessage="1" xr:uid="{49701F57-8395-4FC0-8FBF-11B3EBA51999}">
          <x14:formula1>
            <xm:f>'Look Up List'!$G$2:$G$20</xm:f>
          </x14:formula1>
          <xm:sqref>C85:K85</xm:sqref>
        </x14:dataValidation>
        <x14:dataValidation type="list" allowBlank="1" showInputMessage="1" showErrorMessage="1" xr:uid="{E438063F-AE29-44EB-8C95-485CF05C8911}">
          <x14:formula1>
            <xm:f>'Look Up List'!$E$2:$E$7</xm:f>
          </x14:formula1>
          <xm:sqref>I82:K83</xm:sqref>
        </x14:dataValidation>
        <x14:dataValidation type="list" allowBlank="1" showInputMessage="1" showErrorMessage="1" xr:uid="{3B37C710-115A-4C84-ABFB-71AEE91746B8}">
          <x14:formula1>
            <xm:f>'Look Up List'!$F$2</xm:f>
          </x14:formula1>
          <xm:sqref>C88:G88</xm:sqref>
        </x14:dataValidation>
        <x14:dataValidation type="list" allowBlank="1" showInputMessage="1" showErrorMessage="1" xr:uid="{585E77FC-0F8B-4C40-B17B-3C5BA120A569}">
          <x14:formula1>
            <xm:f>'Look Up List'!$H$2:$H$10</xm:f>
          </x14:formula1>
          <xm:sqref>C90:K90</xm:sqref>
        </x14:dataValidation>
        <x14:dataValidation type="list" allowBlank="1" showInputMessage="1" showErrorMessage="1" xr:uid="{CE188DE4-DB35-47C4-B97C-5807EC9886A5}">
          <x14:formula1>
            <xm:f>'Drop Down'!$C$2:$C$3</xm:f>
          </x14:formula1>
          <xm:sqref>G84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F269C-8686-4908-BE28-B3DB1B9EA22D}">
  <dimension ref="A1:H20"/>
  <sheetViews>
    <sheetView workbookViewId="0">
      <selection activeCell="C33" sqref="C33"/>
    </sheetView>
  </sheetViews>
  <sheetFormatPr defaultRowHeight="12.75"/>
  <cols>
    <col min="1" max="1" width="17.5703125" bestFit="1" customWidth="1"/>
    <col min="2" max="2" width="18.42578125" bestFit="1" customWidth="1"/>
    <col min="3" max="3" width="27.85546875" bestFit="1" customWidth="1"/>
    <col min="4" max="4" width="19.7109375" bestFit="1" customWidth="1"/>
    <col min="5" max="5" width="15.5703125" bestFit="1" customWidth="1"/>
    <col min="6" max="6" width="11.5703125" bestFit="1" customWidth="1"/>
    <col min="7" max="7" width="21.85546875" bestFit="1" customWidth="1"/>
    <col min="8" max="8" width="28.5703125" bestFit="1" customWidth="1"/>
  </cols>
  <sheetData>
    <row r="1" spans="1:8">
      <c r="A1" s="63" t="s">
        <v>120</v>
      </c>
      <c r="B1" s="63" t="s">
        <v>121</v>
      </c>
      <c r="C1" s="63" t="s">
        <v>122</v>
      </c>
      <c r="D1" s="63" t="s">
        <v>123</v>
      </c>
      <c r="E1" s="63" t="s">
        <v>124</v>
      </c>
      <c r="F1" s="63" t="s">
        <v>125</v>
      </c>
      <c r="G1" s="63" t="s">
        <v>126</v>
      </c>
      <c r="H1" s="63" t="s">
        <v>127</v>
      </c>
    </row>
    <row r="2" spans="1:8">
      <c r="A2" s="63" t="s">
        <v>128</v>
      </c>
      <c r="B2" s="63" t="s">
        <v>129</v>
      </c>
      <c r="C2" s="179" t="s">
        <v>130</v>
      </c>
      <c r="D2" s="63" t="s">
        <v>131</v>
      </c>
      <c r="E2" s="63" t="s">
        <v>128</v>
      </c>
      <c r="F2" s="63" t="s">
        <v>129</v>
      </c>
      <c r="G2" s="63" t="s">
        <v>132</v>
      </c>
      <c r="H2" s="63" t="s">
        <v>133</v>
      </c>
    </row>
    <row r="3" spans="1:8">
      <c r="A3" s="63" t="s">
        <v>134</v>
      </c>
      <c r="C3" s="179" t="s">
        <v>135</v>
      </c>
      <c r="D3" s="63" t="s">
        <v>136</v>
      </c>
      <c r="E3" s="63" t="s">
        <v>134</v>
      </c>
      <c r="G3" t="s">
        <v>137</v>
      </c>
      <c r="H3" s="63" t="s">
        <v>138</v>
      </c>
    </row>
    <row r="4" spans="1:8">
      <c r="A4" s="63" t="s">
        <v>139</v>
      </c>
      <c r="C4" s="179" t="s">
        <v>140</v>
      </c>
      <c r="E4" s="63" t="s">
        <v>139</v>
      </c>
      <c r="G4" t="s">
        <v>141</v>
      </c>
      <c r="H4" s="63" t="s">
        <v>142</v>
      </c>
    </row>
    <row r="5" spans="1:8">
      <c r="A5" s="63" t="s">
        <v>143</v>
      </c>
      <c r="C5" s="179" t="s">
        <v>144</v>
      </c>
      <c r="E5" s="63" t="s">
        <v>143</v>
      </c>
      <c r="G5" t="s">
        <v>145</v>
      </c>
      <c r="H5" s="63" t="s">
        <v>146</v>
      </c>
    </row>
    <row r="6" spans="1:8">
      <c r="A6" s="63" t="s">
        <v>147</v>
      </c>
      <c r="C6" s="179" t="s">
        <v>148</v>
      </c>
      <c r="E6" s="63" t="s">
        <v>147</v>
      </c>
      <c r="G6" t="s">
        <v>149</v>
      </c>
      <c r="H6" s="63" t="s">
        <v>150</v>
      </c>
    </row>
    <row r="7" spans="1:8">
      <c r="A7" s="63" t="s">
        <v>129</v>
      </c>
      <c r="C7" s="179" t="s">
        <v>151</v>
      </c>
      <c r="E7" s="63" t="s">
        <v>129</v>
      </c>
      <c r="G7" t="s">
        <v>152</v>
      </c>
      <c r="H7" s="63" t="s">
        <v>153</v>
      </c>
    </row>
    <row r="8" spans="1:8">
      <c r="G8" t="s">
        <v>154</v>
      </c>
      <c r="H8" s="63" t="s">
        <v>155</v>
      </c>
    </row>
    <row r="9" spans="1:8">
      <c r="G9" t="s">
        <v>156</v>
      </c>
      <c r="H9" s="63" t="s">
        <v>157</v>
      </c>
    </row>
    <row r="10" spans="1:8">
      <c r="G10" t="s">
        <v>158</v>
      </c>
      <c r="H10" s="63" t="s">
        <v>159</v>
      </c>
    </row>
    <row r="11" spans="1:8">
      <c r="G11" t="s">
        <v>160</v>
      </c>
    </row>
    <row r="12" spans="1:8">
      <c r="G12" t="s">
        <v>161</v>
      </c>
    </row>
    <row r="13" spans="1:8">
      <c r="G13" t="s">
        <v>162</v>
      </c>
    </row>
    <row r="14" spans="1:8">
      <c r="G14" t="s">
        <v>163</v>
      </c>
    </row>
    <row r="15" spans="1:8">
      <c r="G15" t="s">
        <v>164</v>
      </c>
    </row>
    <row r="16" spans="1:8">
      <c r="G16" t="s">
        <v>165</v>
      </c>
    </row>
    <row r="17" spans="7:7">
      <c r="G17" t="s">
        <v>166</v>
      </c>
    </row>
    <row r="18" spans="7:7">
      <c r="G18" t="s">
        <v>167</v>
      </c>
    </row>
    <row r="19" spans="7:7">
      <c r="G19" t="s">
        <v>168</v>
      </c>
    </row>
    <row r="20" spans="7:7">
      <c r="G20" s="63" t="s">
        <v>169</v>
      </c>
    </row>
  </sheetData>
  <sheetProtection algorithmName="SHA-512" hashValue="e6p2gRew57DrEFlGkvSHTF1QKPuBkIw2ymJy2HVMEkSswAef7xB4o2nTdR1k4E4XK/2t0YYPJGtIiDfDF9kGEg==" saltValue="aixY1rER2E6K3VE1dmaHEQ==" spinCount="100000" sheet="1" objects="1" scenarios="1"/>
  <hyperlinks>
    <hyperlink ref="C3" r:id="rId1" xr:uid="{94637CEE-5BA9-44B3-A81B-F33962219DBF}"/>
    <hyperlink ref="C2" r:id="rId2" xr:uid="{4068EC00-1F04-4A74-AA87-BBC037A9C52C}"/>
    <hyperlink ref="C4" r:id="rId3" xr:uid="{B0EA5BB8-EFD2-4C70-BC4F-42D5E2808A23}"/>
    <hyperlink ref="C5" r:id="rId4" xr:uid="{D0100296-E030-4B64-9A34-A88E1E4273E7}"/>
    <hyperlink ref="C6" r:id="rId5" xr:uid="{CBAD09DF-802D-46C3-BA00-1502BB95F456}"/>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BA94C-3AC1-464A-A96E-F28820AE1C76}">
  <dimension ref="A2:D20"/>
  <sheetViews>
    <sheetView workbookViewId="0">
      <selection activeCell="C14" sqref="C14"/>
    </sheetView>
  </sheetViews>
  <sheetFormatPr defaultRowHeight="12.75"/>
  <cols>
    <col min="1" max="1" width="39.140625" bestFit="1" customWidth="1"/>
    <col min="2" max="3" width="36.5703125" customWidth="1"/>
  </cols>
  <sheetData>
    <row r="2" spans="1:4">
      <c r="B2" s="359" t="s">
        <v>0</v>
      </c>
      <c r="C2" s="359"/>
      <c r="D2" s="359"/>
    </row>
    <row r="3" spans="1:4">
      <c r="A3" s="63"/>
      <c r="B3" s="359"/>
      <c r="C3" s="359"/>
      <c r="D3" s="359"/>
    </row>
    <row r="4" spans="1:4">
      <c r="A4" s="63"/>
      <c r="B4" s="359"/>
      <c r="C4" s="359"/>
      <c r="D4" s="359"/>
    </row>
    <row r="8" spans="1:4">
      <c r="A8" s="141" t="s">
        <v>170</v>
      </c>
      <c r="B8" s="141" t="s">
        <v>171</v>
      </c>
      <c r="C8" s="141" t="s">
        <v>1</v>
      </c>
      <c r="D8" s="63"/>
    </row>
    <row r="9" spans="1:4">
      <c r="A9" s="142" t="s">
        <v>172</v>
      </c>
      <c r="B9" s="142"/>
      <c r="C9" s="118">
        <v>44573</v>
      </c>
      <c r="D9" s="63"/>
    </row>
    <row r="10" spans="1:4" ht="25.5">
      <c r="A10" s="143" t="s">
        <v>173</v>
      </c>
      <c r="B10" s="144" t="s">
        <v>174</v>
      </c>
      <c r="C10" s="145">
        <v>44949</v>
      </c>
      <c r="D10" s="63"/>
    </row>
    <row r="11" spans="1:4" ht="38.25">
      <c r="A11" s="146" t="s">
        <v>175</v>
      </c>
      <c r="B11" s="146" t="s">
        <v>176</v>
      </c>
      <c r="C11" s="118">
        <v>45008</v>
      </c>
      <c r="D11" s="63"/>
    </row>
    <row r="12" spans="1:4">
      <c r="A12" s="142" t="s">
        <v>177</v>
      </c>
      <c r="B12" s="142" t="s">
        <v>178</v>
      </c>
      <c r="C12" s="118">
        <v>45124</v>
      </c>
      <c r="D12" s="63"/>
    </row>
    <row r="13" spans="1:4" ht="38.25">
      <c r="A13" s="142" t="s">
        <v>179</v>
      </c>
      <c r="B13" s="146" t="s">
        <v>420</v>
      </c>
      <c r="C13" s="118">
        <v>45379</v>
      </c>
      <c r="D13" s="63"/>
    </row>
    <row r="14" spans="1:4">
      <c r="A14" s="142"/>
      <c r="B14" s="142"/>
      <c r="C14" s="142"/>
      <c r="D14" s="63"/>
    </row>
    <row r="15" spans="1:4">
      <c r="A15" s="142"/>
      <c r="B15" s="142"/>
      <c r="C15" s="142"/>
      <c r="D15" s="63"/>
    </row>
    <row r="16" spans="1:4">
      <c r="A16" s="142"/>
      <c r="B16" s="142"/>
      <c r="C16" s="142"/>
      <c r="D16" s="63"/>
    </row>
    <row r="17" spans="1:3">
      <c r="A17" s="142"/>
      <c r="B17" s="142"/>
      <c r="C17" s="142"/>
    </row>
    <row r="18" spans="1:3">
      <c r="A18" s="142"/>
      <c r="B18" s="142"/>
      <c r="C18" s="142"/>
    </row>
    <row r="19" spans="1:3">
      <c r="A19" s="142"/>
      <c r="B19" s="142"/>
      <c r="C19" s="142"/>
    </row>
    <row r="20" spans="1:3">
      <c r="A20" s="142"/>
      <c r="B20" s="142"/>
      <c r="C20" s="142"/>
    </row>
  </sheetData>
  <sheetProtection algorithmName="SHA-512" hashValue="40inl30/X/2Uec2GSj1sK9knwFZIqxkZn9b9C7HDjspCc1DGCFV3M1I0sGMzgmb/jJXu1GVv+WhlFPyBl/TvbA==" saltValue="Ra0qDxaS2pQqfq0AGrvvHg==" spinCount="100000" sheet="1" objects="1" scenarios="1"/>
  <mergeCells count="1">
    <mergeCell ref="B2:D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62E73-53D0-784F-941A-A7722D37DE82}">
  <dimension ref="A1:C4"/>
  <sheetViews>
    <sheetView workbookViewId="0">
      <selection activeCell="C33" sqref="C33"/>
    </sheetView>
  </sheetViews>
  <sheetFormatPr defaultColWidth="10.7109375" defaultRowHeight="12.75"/>
  <cols>
    <col min="1" max="1" width="9.85546875" bestFit="1" customWidth="1"/>
    <col min="2" max="2" width="4.28515625" customWidth="1"/>
    <col min="3" max="3" width="11.85546875" bestFit="1" customWidth="1"/>
  </cols>
  <sheetData>
    <row r="1" spans="1:3">
      <c r="A1" s="12" t="s">
        <v>113</v>
      </c>
      <c r="B1" s="12"/>
      <c r="C1" s="12" t="s">
        <v>114</v>
      </c>
    </row>
    <row r="2" spans="1:3">
      <c r="A2" s="63" t="s">
        <v>115</v>
      </c>
      <c r="C2" s="63" t="s">
        <v>116</v>
      </c>
    </row>
    <row r="3" spans="1:3">
      <c r="A3" s="63" t="s">
        <v>117</v>
      </c>
      <c r="C3" s="63" t="s">
        <v>118</v>
      </c>
    </row>
    <row r="4" spans="1:3">
      <c r="A4" s="63" t="s">
        <v>119</v>
      </c>
    </row>
  </sheetData>
  <sheetProtection algorithmName="SHA-512" hashValue="wUO7u68V7pmW1A1RQ+T2lfzUOhhUia1eHYC4mZ7VHinXwQKeKmFjzOZzH3/6h2vIgr6m0M+mDJRbKYhQwtsL2w==" saltValue="10GHT21fQV2dgGWX+HTLz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D614E-2490-D04C-BAE8-D6ADA5AB6BA8}">
  <dimension ref="A1:CP2"/>
  <sheetViews>
    <sheetView zoomScale="110" zoomScaleNormal="110" workbookViewId="0">
      <selection activeCell="C9" sqref="C9"/>
    </sheetView>
  </sheetViews>
  <sheetFormatPr defaultColWidth="10.7109375" defaultRowHeight="12.75"/>
  <cols>
    <col min="19" max="19" width="30.85546875" bestFit="1" customWidth="1"/>
    <col min="40" max="40" width="15" customWidth="1"/>
    <col min="74" max="74" width="18" bestFit="1" customWidth="1"/>
    <col min="75" max="75" width="27.140625" bestFit="1" customWidth="1"/>
    <col min="76" max="76" width="20" bestFit="1" customWidth="1"/>
    <col min="94" max="94" width="13.28515625" bestFit="1" customWidth="1"/>
  </cols>
  <sheetData>
    <row r="1" spans="1:94">
      <c r="A1" s="63" t="s">
        <v>180</v>
      </c>
      <c r="B1" t="s">
        <v>181</v>
      </c>
      <c r="C1" t="s">
        <v>182</v>
      </c>
      <c r="D1" t="s">
        <v>183</v>
      </c>
      <c r="E1" t="s">
        <v>184</v>
      </c>
      <c r="F1" t="s">
        <v>185</v>
      </c>
      <c r="G1" t="s">
        <v>186</v>
      </c>
      <c r="H1" s="63" t="s">
        <v>187</v>
      </c>
      <c r="I1" t="s">
        <v>188</v>
      </c>
      <c r="J1" t="s">
        <v>189</v>
      </c>
      <c r="K1" t="s">
        <v>190</v>
      </c>
      <c r="L1" t="s">
        <v>191</v>
      </c>
      <c r="M1" t="s">
        <v>192</v>
      </c>
      <c r="N1" t="s">
        <v>193</v>
      </c>
      <c r="O1" t="s">
        <v>194</v>
      </c>
      <c r="P1" t="str">
        <f>'Cover Sheet - Supplier Info'!B17</f>
        <v>Core Business Competency:</v>
      </c>
      <c r="Q1" t="str">
        <f>'Cover Sheet - Supplier Info'!B18</f>
        <v>DUNS No:</v>
      </c>
      <c r="R1" t="str">
        <f>'Cover Sheet - Supplier Info'!B19</f>
        <v>NAICS Code:</v>
      </c>
      <c r="S1" s="63" t="s">
        <v>24</v>
      </c>
      <c r="T1" s="63" t="s">
        <v>195</v>
      </c>
      <c r="U1" s="63" t="s">
        <v>196</v>
      </c>
      <c r="V1" s="63" t="s">
        <v>197</v>
      </c>
      <c r="W1" s="63" t="s">
        <v>198</v>
      </c>
      <c r="X1" s="63" t="s">
        <v>199</v>
      </c>
      <c r="Y1" s="63" t="s">
        <v>200</v>
      </c>
      <c r="Z1" s="63" t="s">
        <v>201</v>
      </c>
      <c r="AA1" s="63" t="s">
        <v>202</v>
      </c>
      <c r="AB1" s="63" t="s">
        <v>203</v>
      </c>
      <c r="AC1" t="str">
        <f>'Cover Sheet - Supplier Info'!B37</f>
        <v>ISO 9001 (QMS)</v>
      </c>
      <c r="AD1" t="str">
        <f>'Cover Sheet - Supplier Info'!B38</f>
        <v>IATF16949 (QMS)</v>
      </c>
      <c r="AE1" t="str">
        <f>'Cover Sheet - Supplier Info'!B39</f>
        <v>AS9100 (QMS)</v>
      </c>
      <c r="AF1" t="str">
        <f>'Cover Sheet - Supplier Info'!B40</f>
        <v>ISO 14001 (EMS)</v>
      </c>
      <c r="AG1" t="str">
        <f>'Cover Sheet - Supplier Info'!B41</f>
        <v>ISO17025 (Laboratory)</v>
      </c>
      <c r="AH1" t="str">
        <f>'Cover Sheet - Supplier Info'!B42</f>
        <v>Other QMS Cert.</v>
      </c>
      <c r="AI1" t="str">
        <f t="shared" ref="AI1:AN1" si="0">CONCATENATE(AC1," Expiration Date")</f>
        <v>ISO 9001 (QMS) Expiration Date</v>
      </c>
      <c r="AJ1" t="str">
        <f t="shared" si="0"/>
        <v>IATF16949 (QMS) Expiration Date</v>
      </c>
      <c r="AK1" t="str">
        <f t="shared" si="0"/>
        <v>AS9100 (QMS) Expiration Date</v>
      </c>
      <c r="AL1" t="str">
        <f t="shared" si="0"/>
        <v>ISO 14001 (EMS) Expiration Date</v>
      </c>
      <c r="AM1" t="str">
        <f t="shared" si="0"/>
        <v>ISO17025 (Laboratory) Expiration Date</v>
      </c>
      <c r="AN1" t="str">
        <f t="shared" si="0"/>
        <v>Other QMS Cert. Expiration Date</v>
      </c>
      <c r="AO1" t="str">
        <f>'Cover Sheet - Supplier Info'!G44</f>
        <v>QMS Certification</v>
      </c>
      <c r="AP1" t="str">
        <f>'Cover Sheet - Supplier Info'!I44</f>
        <v>Planned Implementation Date</v>
      </c>
      <c r="AQ1" t="str">
        <f>'Cover Sheet - Supplier Info'!B48</f>
        <v>Foreign</v>
      </c>
      <c r="AR1" t="str">
        <f>'Cover Sheet - Supplier Info'!B49</f>
        <v>Privately Owned</v>
      </c>
      <c r="AS1" t="str">
        <f>'Cover Sheet - Supplier Info'!B50</f>
        <v>Large Business</v>
      </c>
      <c r="AT1" t="str">
        <f>'Cover Sheet - Supplier Info'!B51</f>
        <v>Large Minority Business</v>
      </c>
      <c r="AU1" t="str">
        <f>'Cover Sheet - Supplier Info'!B52</f>
        <v>Large Alaskan Native Corp Business</v>
      </c>
      <c r="AV1" t="str">
        <f>'Cover Sheet - Supplier Info'!B53</f>
        <v>Large Native American Tribe Owned Business</v>
      </c>
      <c r="AW1" s="113" t="str">
        <f>'Cover Sheet - Supplier Info'!E48</f>
        <v>Small Business (SN)</v>
      </c>
      <c r="AX1" s="113" t="str">
        <f>'Cover Sheet - Supplier Info'!E49</f>
        <v>Minorirty Owned (SB)</v>
      </c>
      <c r="AY1" s="113" t="str">
        <f>'Cover Sheet - Supplier Info'!E50</f>
        <v>Woman Owned (SB)</v>
      </c>
      <c r="AZ1" s="113" t="str">
        <f>'Cover Sheet - Supplier Info'!E51</f>
        <v>Small Disadvantage Business (SB)</v>
      </c>
      <c r="BA1" s="113" t="str">
        <f>'Cover Sheet - Supplier Info'!E52</f>
        <v>HUB Zone (certified) (SB)</v>
      </c>
      <c r="BB1" s="113" t="str">
        <f>'Cover Sheet - Supplier Info'!E53</f>
        <v>Veteran Owned (SB)</v>
      </c>
      <c r="BC1" s="113" t="str">
        <f>'Cover Sheet - Supplier Info'!J48</f>
        <v>Service Disabled Veteran (SB)</v>
      </c>
      <c r="BD1" s="113" t="str">
        <f>'Cover Sheet - Supplier Info'!J49</f>
        <v>Alaskan Native Corp (SB)</v>
      </c>
      <c r="BE1" s="113" t="str">
        <f>'Cover Sheet - Supplier Info'!J50</f>
        <v>Native American Tribe Owned (SB)</v>
      </c>
      <c r="BF1" s="113" t="str">
        <f>'Cover Sheet - Supplier Info'!J51</f>
        <v>HBCU/MI</v>
      </c>
      <c r="BG1" t="s">
        <v>204</v>
      </c>
      <c r="BH1" t="s">
        <v>205</v>
      </c>
      <c r="BI1" t="s">
        <v>206</v>
      </c>
      <c r="BJ1" t="s">
        <v>207</v>
      </c>
      <c r="BK1" t="s">
        <v>208</v>
      </c>
      <c r="BL1" t="s">
        <v>209</v>
      </c>
      <c r="BM1" t="s">
        <v>210</v>
      </c>
      <c r="BN1" t="s">
        <v>211</v>
      </c>
      <c r="BO1" t="s">
        <v>212</v>
      </c>
      <c r="BP1" t="s">
        <v>213</v>
      </c>
      <c r="BQ1" t="s">
        <v>214</v>
      </c>
      <c r="BR1" t="s">
        <v>215</v>
      </c>
      <c r="BS1" t="s">
        <v>216</v>
      </c>
      <c r="BT1" t="s">
        <v>217</v>
      </c>
      <c r="BU1" t="s">
        <v>218</v>
      </c>
      <c r="BV1" t="s">
        <v>219</v>
      </c>
      <c r="BW1" t="s">
        <v>220</v>
      </c>
      <c r="BX1" t="s">
        <v>221</v>
      </c>
      <c r="BY1" s="63" t="s">
        <v>222</v>
      </c>
      <c r="BZ1" s="63" t="s">
        <v>223</v>
      </c>
      <c r="CA1" t="str">
        <f>'Cover Sheet - Supplier Info'!E70</f>
        <v>Heat Treat CQI-9</v>
      </c>
      <c r="CB1" t="str">
        <f>'Cover Sheet - Supplier Info'!E71</f>
        <v>Plating CQI-11</v>
      </c>
      <c r="CC1" t="str">
        <f>'Cover Sheet - Supplier Info'!E72</f>
        <v>Coating CQI-12</v>
      </c>
      <c r="CD1" s="63" t="s">
        <v>224</v>
      </c>
      <c r="CE1" s="63" t="s">
        <v>225</v>
      </c>
      <c r="CF1" t="str">
        <f>'Cover Sheet - Supplier Info'!B82</f>
        <v>Request Type:</v>
      </c>
      <c r="CG1" t="s">
        <v>226</v>
      </c>
      <c r="CH1" t="str">
        <f>'Cover Sheet - Supplier Info'!B84</f>
        <v>Supplier No:</v>
      </c>
      <c r="CI1" t="str">
        <f>'Cover Sheet - Supplier Info'!B85</f>
        <v>Commodity:</v>
      </c>
      <c r="CJ1">
        <f>'Cover Sheet - Supplier Info'!F82</f>
        <v>0</v>
      </c>
      <c r="CK1" t="str">
        <f>'Cover Sheet - Supplier Info'!F84</f>
        <v>Supplier Type:</v>
      </c>
      <c r="CL1" t="str">
        <f>'Cover Sheet - Supplier Info'!H82</f>
        <v>Requested by:</v>
      </c>
      <c r="CM1" t="str">
        <f>'Cover Sheet - Supplier Info'!B88</f>
        <v>Reviewed by:</v>
      </c>
      <c r="CN1" t="s">
        <v>227</v>
      </c>
      <c r="CO1" t="str">
        <f>'Cover Sheet - Supplier Info'!F89</f>
        <v>Schedule Supplier Visit</v>
      </c>
      <c r="CP1" t="str">
        <f>'Cover Sheet - Supplier Info'!H88</f>
        <v>Date Reviewed:</v>
      </c>
    </row>
    <row r="2" spans="1:94">
      <c r="A2" s="117">
        <f>'Cover Sheet - Supplier Info'!K4</f>
        <v>0</v>
      </c>
      <c r="B2" s="109">
        <f>'Cover Sheet - Supplier Info'!C8</f>
        <v>0</v>
      </c>
      <c r="C2" s="109">
        <f>'Cover Sheet - Supplier Info'!C9</f>
        <v>0</v>
      </c>
      <c r="D2" s="109">
        <f>'Cover Sheet - Supplier Info'!C10</f>
        <v>0</v>
      </c>
      <c r="E2" s="109">
        <f>'Cover Sheet - Supplier Info'!C11</f>
        <v>0</v>
      </c>
      <c r="F2" s="109">
        <f>'Cover Sheet - Supplier Info'!F11</f>
        <v>0</v>
      </c>
      <c r="G2" s="109">
        <f>'Cover Sheet - Supplier Info'!C12</f>
        <v>0</v>
      </c>
      <c r="H2" s="109">
        <f>'Cover Sheet - Supplier Info'!B14</f>
        <v>0</v>
      </c>
      <c r="I2" s="109">
        <f>'Cover Sheet - Supplier Info'!H8</f>
        <v>0</v>
      </c>
      <c r="J2" s="109">
        <f>'Cover Sheet - Supplier Info'!H9</f>
        <v>0</v>
      </c>
      <c r="K2" s="109">
        <f>'Cover Sheet - Supplier Info'!H10</f>
        <v>0</v>
      </c>
      <c r="L2" s="109">
        <f>'Cover Sheet - Supplier Info'!H11</f>
        <v>0</v>
      </c>
      <c r="M2" s="109">
        <f>'Cover Sheet - Supplier Info'!K11</f>
        <v>0</v>
      </c>
      <c r="N2" s="109">
        <f>'Cover Sheet - Supplier Info'!H12</f>
        <v>0</v>
      </c>
      <c r="O2" s="109">
        <f>'Cover Sheet - Supplier Info'!G14</f>
        <v>0</v>
      </c>
      <c r="P2" s="109">
        <f>'Cover Sheet - Supplier Info'!E17</f>
        <v>0</v>
      </c>
      <c r="Q2" s="109">
        <f>'Cover Sheet - Supplier Info'!C18</f>
        <v>0</v>
      </c>
      <c r="R2" s="109">
        <f>'Cover Sheet - Supplier Info'!F19</f>
        <v>0</v>
      </c>
      <c r="S2" s="109" t="str">
        <f>CONCATENATE('Cover Sheet - Supplier Info'!D22,"-",'Cover Sheet - Supplier Info'!G22,"-",'Cover Sheet - Supplier Info'!I22)</f>
        <v>--</v>
      </c>
      <c r="T2" s="109" t="str">
        <f>CONCATENATE('Cover Sheet - Supplier Info'!D23,"-",'Cover Sheet - Supplier Info'!G23,"-",'Cover Sheet - Supplier Info'!I23)</f>
        <v xml:space="preserve"> --Supplier.Development@paceind.com</v>
      </c>
      <c r="U2" s="109" t="str">
        <f>CONCATENATE('Cover Sheet - Supplier Info'!D25,"-",'Cover Sheet - Supplier Info'!G25,"-",'Cover Sheet - Supplier Info'!I25)</f>
        <v>--</v>
      </c>
      <c r="V2" s="109" t="str">
        <f>CONCATENATE('Cover Sheet - Supplier Info'!D26,"-",'Cover Sheet - Supplier Info'!G26,"-",'Cover Sheet - Supplier Info'!I26)</f>
        <v>--</v>
      </c>
      <c r="W2" s="109" t="str">
        <f>CONCATENATE('Cover Sheet - Supplier Info'!D27,"-",'Cover Sheet - Supplier Info'!G27,"-",'Cover Sheet - Supplier Info'!I27)</f>
        <v>--</v>
      </c>
      <c r="X2" s="109" t="str">
        <f>CONCATENATE('Cover Sheet - Supplier Info'!D28,"-",'Cover Sheet - Supplier Info'!G28,"-",'Cover Sheet - Supplier Info'!I28)</f>
        <v>--</v>
      </c>
      <c r="Y2" s="109" t="str">
        <f>CONCATENATE('Cover Sheet - Supplier Info'!D29,"-",'Cover Sheet - Supplier Info'!G29,"-",'Cover Sheet - Supplier Info'!I29)</f>
        <v>--</v>
      </c>
      <c r="Z2" s="109" t="str">
        <f>CONCATENATE('Cover Sheet - Supplier Info'!D30,"-",'Cover Sheet - Supplier Info'!G30,"-",'Cover Sheet - Supplier Info'!I30)</f>
        <v>--</v>
      </c>
      <c r="AA2" s="109" t="str">
        <f>CONCATENATE('Cover Sheet - Supplier Info'!D31,"-",'Cover Sheet - Supplier Info'!G31,"-",'Cover Sheet - Supplier Info'!I31)</f>
        <v>--</v>
      </c>
      <c r="AB2" s="109" t="str">
        <f>CONCATENATE('Cover Sheet - Supplier Info'!D32)</f>
        <v/>
      </c>
      <c r="AC2" s="109">
        <f>'Cover Sheet - Supplier Info'!D37</f>
        <v>0</v>
      </c>
      <c r="AD2" s="109">
        <f>'Cover Sheet - Supplier Info'!D38</f>
        <v>0</v>
      </c>
      <c r="AE2" s="109">
        <f>'Cover Sheet - Supplier Info'!D39</f>
        <v>0</v>
      </c>
      <c r="AF2" s="109">
        <f>'Cover Sheet - Supplier Info'!D40</f>
        <v>0</v>
      </c>
      <c r="AG2" s="109">
        <f>'Cover Sheet - Supplier Info'!D41</f>
        <v>0</v>
      </c>
      <c r="AH2" s="109">
        <f>'Cover Sheet - Supplier Info'!D42</f>
        <v>0</v>
      </c>
      <c r="AI2" s="115">
        <f>'Cover Sheet - Supplier Info'!G37</f>
        <v>0</v>
      </c>
      <c r="AJ2" s="115">
        <f>'Cover Sheet - Supplier Info'!G38</f>
        <v>0</v>
      </c>
      <c r="AK2" s="115">
        <f>'Cover Sheet - Supplier Info'!G39</f>
        <v>0</v>
      </c>
      <c r="AL2" s="115">
        <f>'Cover Sheet - Supplier Info'!G40</f>
        <v>0</v>
      </c>
      <c r="AM2" s="115">
        <f>'Cover Sheet - Supplier Info'!G41</f>
        <v>0</v>
      </c>
      <c r="AN2" s="115">
        <f>'Cover Sheet - Supplier Info'!G42</f>
        <v>0</v>
      </c>
      <c r="AO2" s="109">
        <f>'Cover Sheet - Supplier Info'!G45</f>
        <v>0</v>
      </c>
      <c r="AP2" s="115">
        <f>'Cover Sheet - Supplier Info'!I45</f>
        <v>0</v>
      </c>
      <c r="AQ2" s="109">
        <f>'Cover Sheet - Supplier Info'!D48</f>
        <v>0</v>
      </c>
      <c r="AR2" s="109">
        <f>'Cover Sheet - Supplier Info'!D49</f>
        <v>0</v>
      </c>
      <c r="AS2" s="109">
        <f>'Cover Sheet - Supplier Info'!D50</f>
        <v>0</v>
      </c>
      <c r="AT2" s="109">
        <f>'Cover Sheet - Supplier Info'!D51</f>
        <v>0</v>
      </c>
      <c r="AU2" s="109">
        <f>'Cover Sheet - Supplier Info'!D52</f>
        <v>0</v>
      </c>
      <c r="AV2" s="109">
        <f>'Cover Sheet - Supplier Info'!D53</f>
        <v>0</v>
      </c>
      <c r="AW2" s="109">
        <f>'Cover Sheet - Supplier Info'!H48</f>
        <v>0</v>
      </c>
      <c r="AX2" s="109">
        <f>'Cover Sheet - Supplier Info'!H49</f>
        <v>0</v>
      </c>
      <c r="AY2" s="109">
        <f>'Cover Sheet - Supplier Info'!H50</f>
        <v>0</v>
      </c>
      <c r="AZ2" s="109">
        <f>'Cover Sheet - Supplier Info'!H51</f>
        <v>0</v>
      </c>
      <c r="BA2" s="109">
        <f>'Cover Sheet - Supplier Info'!H52</f>
        <v>0</v>
      </c>
      <c r="BB2" s="109">
        <f>'Cover Sheet - Supplier Info'!H53</f>
        <v>0</v>
      </c>
      <c r="BC2" s="109">
        <f>'Cover Sheet - Supplier Info'!K48</f>
        <v>0</v>
      </c>
      <c r="BD2" s="109">
        <f>'Cover Sheet - Supplier Info'!K49</f>
        <v>0</v>
      </c>
      <c r="BE2" s="109">
        <f>'Cover Sheet - Supplier Info'!K50</f>
        <v>0</v>
      </c>
      <c r="BF2" s="109">
        <f>'Cover Sheet - Supplier Info'!K51</f>
        <v>0</v>
      </c>
      <c r="BG2" s="110">
        <f>'Cover Sheet - Supplier Info'!C57</f>
        <v>0</v>
      </c>
      <c r="BH2" s="110">
        <f>'Cover Sheet - Supplier Info'!C58</f>
        <v>0</v>
      </c>
      <c r="BI2" s="110">
        <f>'Cover Sheet - Supplier Info'!C59</f>
        <v>0</v>
      </c>
      <c r="BJ2" s="110">
        <f>'Cover Sheet - Supplier Info'!C60</f>
        <v>0</v>
      </c>
      <c r="BK2" s="110">
        <f>'Cover Sheet - Supplier Info'!C61</f>
        <v>0</v>
      </c>
      <c r="BL2" s="110">
        <f>'Cover Sheet - Supplier Info'!F57</f>
        <v>0</v>
      </c>
      <c r="BM2" s="110">
        <f>'Cover Sheet - Supplier Info'!F58</f>
        <v>0</v>
      </c>
      <c r="BN2" s="110">
        <f>'Cover Sheet - Supplier Info'!F59</f>
        <v>0</v>
      </c>
      <c r="BO2" s="110">
        <f>'Cover Sheet - Supplier Info'!F60</f>
        <v>0</v>
      </c>
      <c r="BP2" s="110">
        <f>'Cover Sheet - Supplier Info'!F61</f>
        <v>0</v>
      </c>
      <c r="BQ2" s="110">
        <f>'Cover Sheet - Supplier Info'!F62</f>
        <v>0</v>
      </c>
      <c r="BR2" s="110">
        <f>'Cover Sheet - Supplier Info'!F63</f>
        <v>0</v>
      </c>
      <c r="BS2" s="110">
        <f>'Cover Sheet - Supplier Info'!I57</f>
        <v>0</v>
      </c>
      <c r="BT2" s="110">
        <f>'Cover Sheet - Supplier Info'!I58</f>
        <v>0</v>
      </c>
      <c r="BU2" s="110">
        <f>'Cover Sheet - Supplier Info'!I59</f>
        <v>0</v>
      </c>
      <c r="BV2" s="110">
        <f>'Cover Sheet - Supplier Info'!I60</f>
        <v>0</v>
      </c>
      <c r="BW2" s="110" t="e">
        <f>'Cover Sheet - Supplier Info'!#REF!</f>
        <v>#REF!</v>
      </c>
      <c r="BX2" s="110">
        <f>'Cover Sheet - Supplier Info'!I61</f>
        <v>0</v>
      </c>
      <c r="BY2" s="109">
        <f>'Cover Sheet - Supplier Info'!H68</f>
        <v>0</v>
      </c>
      <c r="BZ2" s="109">
        <f>'Cover Sheet - Supplier Info'!H69</f>
        <v>0</v>
      </c>
      <c r="CA2" s="109">
        <f>'Cover Sheet - Supplier Info'!H70</f>
        <v>0</v>
      </c>
      <c r="CB2" s="109">
        <f>'Cover Sheet - Supplier Info'!H71</f>
        <v>0</v>
      </c>
      <c r="CC2" s="109">
        <f>'Cover Sheet - Supplier Info'!H72</f>
        <v>0</v>
      </c>
      <c r="CD2" s="109">
        <f>'Cover Sheet - Supplier Info'!H76</f>
        <v>0</v>
      </c>
      <c r="CE2" s="109">
        <f>'Cover Sheet - Supplier Info'!H77</f>
        <v>0</v>
      </c>
      <c r="CF2" s="109">
        <f>'Cover Sheet - Supplier Info'!C82</f>
        <v>0</v>
      </c>
      <c r="CG2" s="109" t="e">
        <f>'Cover Sheet - Supplier Info'!#REF!</f>
        <v>#REF!</v>
      </c>
      <c r="CH2" s="109">
        <f>'Cover Sheet - Supplier Info'!C84</f>
        <v>0</v>
      </c>
      <c r="CI2" s="109">
        <f>'Cover Sheet - Supplier Info'!C85</f>
        <v>0</v>
      </c>
      <c r="CJ2" s="115">
        <f>'Cover Sheet - Supplier Info'!G82</f>
        <v>0</v>
      </c>
      <c r="CK2" s="109">
        <f>'Cover Sheet - Supplier Info'!G84</f>
        <v>0</v>
      </c>
      <c r="CL2" s="109">
        <f>'Cover Sheet - Supplier Info'!I82</f>
        <v>0</v>
      </c>
      <c r="CM2" s="109">
        <f>'Cover Sheet - Supplier Info'!C88</f>
        <v>0</v>
      </c>
      <c r="CN2" s="109">
        <f>'Cover Sheet - Supplier Info'!C90</f>
        <v>0</v>
      </c>
      <c r="CO2" s="115">
        <f>'Cover Sheet - Supplier Info'!G89</f>
        <v>0</v>
      </c>
      <c r="CP2" s="115">
        <f>'Cover Sheet - Supplier Info'!I88</f>
        <v>0</v>
      </c>
    </row>
  </sheetData>
  <sheetProtection algorithmName="SHA-512" hashValue="0BgA3f++9ybjEarGy0mgm5xP3clfWUsqvXg9IW6fA81i2nJU4Yn/KBMpqqe+bx2tSeC/qdoPuOXRhFdXjV2yTw==" saltValue="m9pDOZHUXBmdxCVVvPKdg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F3E22-EF76-8E43-968F-E54E67B817E9}">
  <dimension ref="A1:F59"/>
  <sheetViews>
    <sheetView workbookViewId="0">
      <selection activeCell="C9" sqref="C9"/>
    </sheetView>
  </sheetViews>
  <sheetFormatPr defaultColWidth="10.7109375" defaultRowHeight="12.75"/>
  <cols>
    <col min="1" max="3" width="17.28515625" customWidth="1"/>
    <col min="4" max="4" width="17.28515625" bestFit="1" customWidth="1"/>
    <col min="5" max="5" width="37.7109375" bestFit="1" customWidth="1"/>
  </cols>
  <sheetData>
    <row r="1" spans="1:6">
      <c r="A1" s="111" t="s">
        <v>228</v>
      </c>
      <c r="B1" s="111" t="s">
        <v>229</v>
      </c>
      <c r="C1" s="111" t="s">
        <v>230</v>
      </c>
      <c r="D1" s="111" t="s">
        <v>231</v>
      </c>
      <c r="E1" s="111" t="s">
        <v>232</v>
      </c>
      <c r="F1" s="63" t="s">
        <v>233</v>
      </c>
    </row>
    <row r="2" spans="1:6">
      <c r="A2" s="63">
        <f>'Cover Sheet - Supplier Info'!$C$8</f>
        <v>0</v>
      </c>
      <c r="B2" s="120">
        <f>'Cover Sheet - Supplier Info'!$K$4</f>
        <v>0</v>
      </c>
      <c r="C2" s="120" t="s">
        <v>234</v>
      </c>
      <c r="D2" s="63" t="s">
        <v>235</v>
      </c>
      <c r="E2" t="str">
        <f>'Quality Audit Checklist'!C16</f>
        <v>Business Plan Development</v>
      </c>
      <c r="F2">
        <f>'Quality Audit Checklist'!E16</f>
        <v>0</v>
      </c>
    </row>
    <row r="3" spans="1:6">
      <c r="A3" s="63">
        <f>'Cover Sheet - Supplier Info'!$C$8</f>
        <v>0</v>
      </c>
      <c r="B3" s="120">
        <f>'Cover Sheet - Supplier Info'!$K$4</f>
        <v>0</v>
      </c>
      <c r="C3" s="120" t="s">
        <v>234</v>
      </c>
      <c r="D3" s="63" t="s">
        <v>235</v>
      </c>
      <c r="E3" t="str">
        <f>'Quality Audit Checklist'!C17</f>
        <v>Communication:  Business Plan</v>
      </c>
      <c r="F3">
        <f>'Quality Audit Checklist'!E17</f>
        <v>0</v>
      </c>
    </row>
    <row r="4" spans="1:6">
      <c r="A4" s="63">
        <f>'Cover Sheet - Supplier Info'!$C$8</f>
        <v>0</v>
      </c>
      <c r="B4" s="120">
        <f>'Cover Sheet - Supplier Info'!$K$4</f>
        <v>0</v>
      </c>
      <c r="C4" s="120" t="s">
        <v>234</v>
      </c>
      <c r="D4" s="63" t="s">
        <v>235</v>
      </c>
      <c r="E4" t="str">
        <f>'Quality Audit Checklist'!C18</f>
        <v xml:space="preserve">Key Performance Measurables </v>
      </c>
      <c r="F4">
        <f>'Quality Audit Checklist'!E18</f>
        <v>0</v>
      </c>
    </row>
    <row r="5" spans="1:6">
      <c r="A5" s="63">
        <f>'Cover Sheet - Supplier Info'!$C$8</f>
        <v>0</v>
      </c>
      <c r="B5" s="120">
        <f>'Cover Sheet - Supplier Info'!$K$4</f>
        <v>0</v>
      </c>
      <c r="C5" s="120" t="s">
        <v>234</v>
      </c>
      <c r="D5" s="63" t="s">
        <v>235</v>
      </c>
      <c r="E5" t="str">
        <f>'Quality Audit Checklist'!C19</f>
        <v>Organization Structure</v>
      </c>
      <c r="F5">
        <f>'Quality Audit Checklist'!E19</f>
        <v>0</v>
      </c>
    </row>
    <row r="6" spans="1:6">
      <c r="A6" s="63">
        <f>'Cover Sheet - Supplier Info'!$C$8</f>
        <v>0</v>
      </c>
      <c r="B6" s="120">
        <f>'Cover Sheet - Supplier Info'!$K$4</f>
        <v>0</v>
      </c>
      <c r="C6" s="120" t="s">
        <v>234</v>
      </c>
      <c r="D6" s="63" t="s">
        <v>235</v>
      </c>
      <c r="E6" t="str">
        <f>'Quality Audit Checklist'!C20</f>
        <v>Management Turnover</v>
      </c>
      <c r="F6">
        <f>'Quality Audit Checklist'!E20</f>
        <v>0</v>
      </c>
    </row>
    <row r="7" spans="1:6">
      <c r="A7" s="63">
        <f>'Cover Sheet - Supplier Info'!$C$8</f>
        <v>0</v>
      </c>
      <c r="B7" s="120">
        <f>'Cover Sheet - Supplier Info'!$K$4</f>
        <v>0</v>
      </c>
      <c r="C7" s="120" t="s">
        <v>234</v>
      </c>
      <c r="D7" s="63" t="s">
        <v>235</v>
      </c>
      <c r="E7" t="str">
        <f>'Quality Audit Checklist'!C21</f>
        <v>Production Area Cleanliness and Organization</v>
      </c>
      <c r="F7">
        <f>'Quality Audit Checklist'!E21</f>
        <v>0</v>
      </c>
    </row>
    <row r="8" spans="1:6">
      <c r="A8" s="63">
        <f>'Cover Sheet - Supplier Info'!$C$8</f>
        <v>0</v>
      </c>
      <c r="B8" s="120">
        <f>'Cover Sheet - Supplier Info'!$K$4</f>
        <v>0</v>
      </c>
      <c r="C8" s="120" t="s">
        <v>234</v>
      </c>
      <c r="D8" s="63" t="s">
        <v>236</v>
      </c>
      <c r="E8" t="str">
        <f>'Quality Audit Checklist'!C23</f>
        <v>Product Planning Organization (APQP)</v>
      </c>
      <c r="F8">
        <f>'Quality Audit Checklist'!E23</f>
        <v>0</v>
      </c>
    </row>
    <row r="9" spans="1:6">
      <c r="A9" s="63">
        <f>'Cover Sheet - Supplier Info'!$C$8</f>
        <v>0</v>
      </c>
      <c r="B9" s="120">
        <f>'Cover Sheet - Supplier Info'!$K$4</f>
        <v>0</v>
      </c>
      <c r="C9" s="120" t="s">
        <v>234</v>
      </c>
      <c r="D9" s="63" t="s">
        <v>236</v>
      </c>
      <c r="E9" t="str">
        <f>'Quality Audit Checklist'!C24</f>
        <v>Project Lessons Learned</v>
      </c>
      <c r="F9">
        <f>'Quality Audit Checklist'!E24</f>
        <v>0</v>
      </c>
    </row>
    <row r="10" spans="1:6">
      <c r="A10" s="63">
        <f>'Cover Sheet - Supplier Info'!$C$8</f>
        <v>0</v>
      </c>
      <c r="B10" s="120">
        <f>'Cover Sheet - Supplier Info'!$K$4</f>
        <v>0</v>
      </c>
      <c r="C10" s="120" t="s">
        <v>234</v>
      </c>
      <c r="D10" s="63" t="s">
        <v>236</v>
      </c>
      <c r="E10" t="str">
        <f>'Quality Audit Checklist'!C25</f>
        <v>Specific Project Action Plans</v>
      </c>
      <c r="F10">
        <f>'Quality Audit Checklist'!E25</f>
        <v>0</v>
      </c>
    </row>
    <row r="11" spans="1:6">
      <c r="A11" s="63">
        <f>'Cover Sheet - Supplier Info'!$C$8</f>
        <v>0</v>
      </c>
      <c r="B11" s="120">
        <f>'Cover Sheet - Supplier Info'!$K$4</f>
        <v>0</v>
      </c>
      <c r="C11" s="120" t="s">
        <v>234</v>
      </c>
      <c r="D11" s="63" t="s">
        <v>236</v>
      </c>
      <c r="E11" t="str">
        <f>'Quality Audit Checklist'!C26</f>
        <v>Project Evaluation System</v>
      </c>
      <c r="F11">
        <f>'Quality Audit Checklist'!E26</f>
        <v>0</v>
      </c>
    </row>
    <row r="12" spans="1:6">
      <c r="A12" s="63">
        <f>'Cover Sheet - Supplier Info'!$C$8</f>
        <v>0</v>
      </c>
      <c r="B12" s="120">
        <f>'Cover Sheet - Supplier Info'!$K$4</f>
        <v>0</v>
      </c>
      <c r="C12" s="120" t="s">
        <v>234</v>
      </c>
      <c r="D12" s="63" t="s">
        <v>236</v>
      </c>
      <c r="E12" t="str">
        <f>'Quality Audit Checklist'!C27</f>
        <v>CAD/CAM Capability</v>
      </c>
      <c r="F12">
        <f>'Quality Audit Checklist'!E27</f>
        <v>0</v>
      </c>
    </row>
    <row r="13" spans="1:6">
      <c r="A13" s="63">
        <f>'Cover Sheet - Supplier Info'!$C$8</f>
        <v>0</v>
      </c>
      <c r="B13" s="120">
        <f>'Cover Sheet - Supplier Info'!$K$4</f>
        <v>0</v>
      </c>
      <c r="C13" s="120" t="s">
        <v>234</v>
      </c>
      <c r="D13" s="63" t="s">
        <v>236</v>
      </c>
      <c r="E13" t="str">
        <f>'Quality Audit Checklist'!C28</f>
        <v>Design Capability</v>
      </c>
      <c r="F13">
        <f>'Quality Audit Checklist'!E28</f>
        <v>0</v>
      </c>
    </row>
    <row r="14" spans="1:6">
      <c r="A14" s="63">
        <f>'Cover Sheet - Supplier Info'!$C$8</f>
        <v>0</v>
      </c>
      <c r="B14" s="120">
        <f>'Cover Sheet - Supplier Info'!$K$4</f>
        <v>0</v>
      </c>
      <c r="C14" s="120" t="s">
        <v>234</v>
      </c>
      <c r="D14" s="63" t="s">
        <v>236</v>
      </c>
      <c r="E14" t="str">
        <f>'Quality Audit Checklist'!C29</f>
        <v>Tooling Capability and Control</v>
      </c>
      <c r="F14">
        <f>'Quality Audit Checklist'!E29</f>
        <v>0</v>
      </c>
    </row>
    <row r="15" spans="1:6">
      <c r="A15" s="63">
        <f>'Cover Sheet - Supplier Info'!$C$8</f>
        <v>0</v>
      </c>
      <c r="B15" s="120">
        <f>'Cover Sheet - Supplier Info'!$K$4</f>
        <v>0</v>
      </c>
      <c r="C15" s="120" t="s">
        <v>234</v>
      </c>
      <c r="D15" s="63" t="s">
        <v>236</v>
      </c>
      <c r="E15" t="str">
        <f>'Quality Audit Checklist'!C30</f>
        <v>Capacity Planning</v>
      </c>
      <c r="F15">
        <f>'Quality Audit Checklist'!E30</f>
        <v>0</v>
      </c>
    </row>
    <row r="16" spans="1:6">
      <c r="A16" s="63">
        <f>'Cover Sheet - Supplier Info'!$C$8</f>
        <v>0</v>
      </c>
      <c r="B16" s="120">
        <f>'Cover Sheet - Supplier Info'!$K$4</f>
        <v>0</v>
      </c>
      <c r="C16" s="120" t="s">
        <v>234</v>
      </c>
      <c r="D16" s="63" t="s">
        <v>237</v>
      </c>
      <c r="E16" t="str">
        <f>'Quality Audit Checklist'!C32</f>
        <v>Line Side Visual Management</v>
      </c>
      <c r="F16">
        <f>'Quality Audit Checklist'!E32</f>
        <v>0</v>
      </c>
    </row>
    <row r="17" spans="1:6">
      <c r="A17" s="63">
        <f>'Cover Sheet - Supplier Info'!$C$8</f>
        <v>0</v>
      </c>
      <c r="B17" s="120">
        <f>'Cover Sheet - Supplier Info'!$K$4</f>
        <v>0</v>
      </c>
      <c r="C17" s="120" t="s">
        <v>234</v>
      </c>
      <c r="D17" s="63" t="s">
        <v>237</v>
      </c>
      <c r="E17" t="str">
        <f>'Quality Audit Checklist'!C33</f>
        <v>Minimum Process Requirements</v>
      </c>
      <c r="F17">
        <f>'Quality Audit Checklist'!E33</f>
        <v>0</v>
      </c>
    </row>
    <row r="18" spans="1:6">
      <c r="A18" s="63">
        <f>'Cover Sheet - Supplier Info'!$C$8</f>
        <v>0</v>
      </c>
      <c r="B18" s="120">
        <f>'Cover Sheet - Supplier Info'!$K$4</f>
        <v>0</v>
      </c>
      <c r="C18" s="120" t="s">
        <v>234</v>
      </c>
      <c r="D18" s="63" t="s">
        <v>237</v>
      </c>
      <c r="E18" t="str">
        <f>'Quality Audit Checklist'!C34</f>
        <v>Preventive Maintenance</v>
      </c>
      <c r="F18">
        <f>'Quality Audit Checklist'!E34</f>
        <v>0</v>
      </c>
    </row>
    <row r="19" spans="1:6">
      <c r="A19" s="63">
        <f>'Cover Sheet - Supplier Info'!$C$8</f>
        <v>0</v>
      </c>
      <c r="B19" s="120">
        <f>'Cover Sheet - Supplier Info'!$K$4</f>
        <v>0</v>
      </c>
      <c r="C19" s="120" t="s">
        <v>234</v>
      </c>
      <c r="D19" s="63" t="s">
        <v>237</v>
      </c>
      <c r="E19" t="str">
        <f>'Quality Audit Checklist'!C35</f>
        <v>Maintenance Spare Parts</v>
      </c>
      <c r="F19">
        <f>'Quality Audit Checklist'!E35</f>
        <v>0</v>
      </c>
    </row>
    <row r="20" spans="1:6">
      <c r="A20" s="63">
        <f>'Cover Sheet - Supplier Info'!$C$8</f>
        <v>0</v>
      </c>
      <c r="B20" s="120">
        <f>'Cover Sheet - Supplier Info'!$K$4</f>
        <v>0</v>
      </c>
      <c r="C20" s="120" t="s">
        <v>234</v>
      </c>
      <c r="D20" s="63" t="s">
        <v>237</v>
      </c>
      <c r="E20" t="str">
        <f>'Quality Audit Checklist'!C36</f>
        <v xml:space="preserve">Equipment Programming / Confirmation </v>
      </c>
      <c r="F20">
        <f>'Quality Audit Checklist'!E36</f>
        <v>0</v>
      </c>
    </row>
    <row r="21" spans="1:6">
      <c r="A21" s="63">
        <f>'Cover Sheet - Supplier Info'!$C$8</f>
        <v>0</v>
      </c>
      <c r="B21" s="120">
        <f>'Cover Sheet - Supplier Info'!$K$4</f>
        <v>0</v>
      </c>
      <c r="C21" s="120" t="s">
        <v>234</v>
      </c>
      <c r="D21" s="63" t="s">
        <v>237</v>
      </c>
      <c r="E21" t="str">
        <f>'Quality Audit Checklist'!C37</f>
        <v xml:space="preserve">Documentation Change Point Control
(design change, drawing, data) </v>
      </c>
      <c r="F21">
        <f>'Quality Audit Checklist'!E37</f>
        <v>0</v>
      </c>
    </row>
    <row r="22" spans="1:6">
      <c r="A22" s="63">
        <f>'Cover Sheet - Supplier Info'!$C$8</f>
        <v>0</v>
      </c>
      <c r="B22" s="120">
        <f>'Cover Sheet - Supplier Info'!$K$4</f>
        <v>0</v>
      </c>
      <c r="C22" s="120" t="s">
        <v>234</v>
      </c>
      <c r="D22" s="63" t="s">
        <v>237</v>
      </c>
      <c r="E22" t="str">
        <f>'Quality Audit Checklist'!C38</f>
        <v>Control Plans</v>
      </c>
      <c r="F22">
        <f>'Quality Audit Checklist'!E38</f>
        <v>0</v>
      </c>
    </row>
    <row r="23" spans="1:6">
      <c r="A23" s="63">
        <f>'Cover Sheet - Supplier Info'!$C$8</f>
        <v>0</v>
      </c>
      <c r="B23" s="120">
        <f>'Cover Sheet - Supplier Info'!$K$4</f>
        <v>0</v>
      </c>
      <c r="C23" s="120" t="s">
        <v>234</v>
      </c>
      <c r="D23" s="63" t="s">
        <v>237</v>
      </c>
      <c r="E23" t="str">
        <f>'Quality Audit Checklist'!C39</f>
        <v>Statistical Process Control (SPC)</v>
      </c>
      <c r="F23">
        <f>'Quality Audit Checklist'!E39</f>
        <v>0</v>
      </c>
    </row>
    <row r="24" spans="1:6">
      <c r="A24" s="63">
        <f>'Cover Sheet - Supplier Info'!$C$8</f>
        <v>0</v>
      </c>
      <c r="B24" s="120">
        <f>'Cover Sheet - Supplier Info'!$K$4</f>
        <v>0</v>
      </c>
      <c r="C24" s="120" t="s">
        <v>234</v>
      </c>
      <c r="D24" s="63" t="s">
        <v>237</v>
      </c>
      <c r="E24" t="str">
        <f>'Quality Audit Checklist'!C40</f>
        <v>Documented Work Instructions</v>
      </c>
      <c r="F24">
        <f>'Quality Audit Checklist'!E40</f>
        <v>0</v>
      </c>
    </row>
    <row r="25" spans="1:6">
      <c r="A25" s="63">
        <f>'Cover Sheet - Supplier Info'!$C$8</f>
        <v>0</v>
      </c>
      <c r="B25" s="120">
        <f>'Cover Sheet - Supplier Info'!$K$4</f>
        <v>0</v>
      </c>
      <c r="C25" s="120" t="s">
        <v>234</v>
      </c>
      <c r="D25" s="63" t="s">
        <v>238</v>
      </c>
      <c r="E25" t="str">
        <f>'Quality Audit Checklist'!C42</f>
        <v>Material / Part Flow</v>
      </c>
      <c r="F25">
        <f>'Quality Audit Checklist'!E42</f>
        <v>0</v>
      </c>
    </row>
    <row r="26" spans="1:6">
      <c r="A26" s="63">
        <f>'Cover Sheet - Supplier Info'!$C$8</f>
        <v>0</v>
      </c>
      <c r="B26" s="120">
        <f>'Cover Sheet - Supplier Info'!$K$4</f>
        <v>0</v>
      </c>
      <c r="C26" s="120" t="s">
        <v>234</v>
      </c>
      <c r="D26" s="63" t="s">
        <v>238</v>
      </c>
      <c r="E26" t="str">
        <f>'Quality Audit Checklist'!C43</f>
        <v>Production Scheduling</v>
      </c>
      <c r="F26">
        <f>'Quality Audit Checklist'!E43</f>
        <v>0</v>
      </c>
    </row>
    <row r="27" spans="1:6">
      <c r="A27" s="63">
        <f>'Cover Sheet - Supplier Info'!$C$8</f>
        <v>0</v>
      </c>
      <c r="B27" s="120">
        <f>'Cover Sheet - Supplier Info'!$K$4</f>
        <v>0</v>
      </c>
      <c r="C27" s="120" t="s">
        <v>234</v>
      </c>
      <c r="D27" s="63" t="s">
        <v>238</v>
      </c>
      <c r="E27" t="str">
        <f>'Quality Audit Checklist'!C44</f>
        <v>Production Flexibility (increase or decrease)</v>
      </c>
      <c r="F27">
        <f>'Quality Audit Checklist'!E44</f>
        <v>0</v>
      </c>
    </row>
    <row r="28" spans="1:6">
      <c r="A28" s="63">
        <f>'Cover Sheet - Supplier Info'!$C$8</f>
        <v>0</v>
      </c>
      <c r="B28" s="120">
        <f>'Cover Sheet - Supplier Info'!$K$4</f>
        <v>0</v>
      </c>
      <c r="C28" s="120" t="s">
        <v>234</v>
      </c>
      <c r="D28" s="63" t="s">
        <v>238</v>
      </c>
      <c r="E28" t="str">
        <f>'Quality Audit Checklist'!C45</f>
        <v>Inventory Control / Accuracy</v>
      </c>
      <c r="F28">
        <f>'Quality Audit Checklist'!E45</f>
        <v>0</v>
      </c>
    </row>
    <row r="29" spans="1:6">
      <c r="A29" s="63">
        <f>'Cover Sheet - Supplier Info'!$C$8</f>
        <v>0</v>
      </c>
      <c r="B29" s="120">
        <f>'Cover Sheet - Supplier Info'!$K$4</f>
        <v>0</v>
      </c>
      <c r="C29" s="120" t="s">
        <v>234</v>
      </c>
      <c r="D29" s="63" t="s">
        <v>238</v>
      </c>
      <c r="E29" t="str">
        <f>'Quality Audit Checklist'!C46</f>
        <v>Part Identification /  Label System</v>
      </c>
      <c r="F29">
        <f>'Quality Audit Checklist'!E46</f>
        <v>0</v>
      </c>
    </row>
    <row r="30" spans="1:6">
      <c r="A30" s="63">
        <f>'Cover Sheet - Supplier Info'!$C$8</f>
        <v>0</v>
      </c>
      <c r="B30" s="120">
        <f>'Cover Sheet - Supplier Info'!$K$4</f>
        <v>0</v>
      </c>
      <c r="C30" s="120" t="s">
        <v>234</v>
      </c>
      <c r="D30" s="63" t="s">
        <v>238</v>
      </c>
      <c r="E30" t="str">
        <f>'Quality Audit Checklist'!C47</f>
        <v>Parts Shipment Control System (Finished Goods)</v>
      </c>
      <c r="F30">
        <f>'Quality Audit Checklist'!E47</f>
        <v>0</v>
      </c>
    </row>
    <row r="31" spans="1:6">
      <c r="A31" s="63">
        <f>'Cover Sheet - Supplier Info'!$C$8</f>
        <v>0</v>
      </c>
      <c r="B31" s="120">
        <f>'Cover Sheet - Supplier Info'!$K$4</f>
        <v>0</v>
      </c>
      <c r="C31" s="120" t="s">
        <v>234</v>
      </c>
      <c r="D31" s="63" t="s">
        <v>238</v>
      </c>
      <c r="E31" t="str">
        <f>'Quality Audit Checklist'!C48</f>
        <v>Crisis Management - Back-up Plan for Weather or Other Disaster</v>
      </c>
      <c r="F31">
        <f>'Quality Audit Checklist'!E48</f>
        <v>0</v>
      </c>
    </row>
    <row r="32" spans="1:6">
      <c r="A32" s="63">
        <f>'Cover Sheet - Supplier Info'!$C$8</f>
        <v>0</v>
      </c>
      <c r="B32" s="120">
        <f>'Cover Sheet - Supplier Info'!$K$4</f>
        <v>0</v>
      </c>
      <c r="C32" s="120" t="s">
        <v>234</v>
      </c>
      <c r="D32" s="63" t="s">
        <v>239</v>
      </c>
      <c r="E32" t="str">
        <f>'Quality Audit Checklist'!C50</f>
        <v>Prevention Planning (FMEA)</v>
      </c>
      <c r="F32">
        <f>'Quality Audit Checklist'!E50</f>
        <v>0</v>
      </c>
    </row>
    <row r="33" spans="1:6">
      <c r="A33" s="63">
        <f>'Cover Sheet - Supplier Info'!$C$8</f>
        <v>0</v>
      </c>
      <c r="B33" s="120">
        <f>'Cover Sheet - Supplier Info'!$K$4</f>
        <v>0</v>
      </c>
      <c r="C33" s="120" t="s">
        <v>234</v>
      </c>
      <c r="D33" s="63" t="s">
        <v>239</v>
      </c>
      <c r="E33" t="str">
        <f>'Quality Audit Checklist'!C51</f>
        <v>Trace-ability 
(Lot Control)</v>
      </c>
      <c r="F33">
        <f>'Quality Audit Checklist'!E51</f>
        <v>0</v>
      </c>
    </row>
    <row r="34" spans="1:6">
      <c r="A34" s="63">
        <f>'Cover Sheet - Supplier Info'!$C$8</f>
        <v>0</v>
      </c>
      <c r="B34" s="120">
        <f>'Cover Sheet - Supplier Info'!$K$4</f>
        <v>0</v>
      </c>
      <c r="C34" s="120" t="s">
        <v>234</v>
      </c>
      <c r="D34" s="63" t="s">
        <v>239</v>
      </c>
      <c r="E34" t="str">
        <f>'Quality Audit Checklist'!C52</f>
        <v>Process Change Point Control (i.e, PPAP)</v>
      </c>
      <c r="F34">
        <f>'Quality Audit Checklist'!E52</f>
        <v>0</v>
      </c>
    </row>
    <row r="35" spans="1:6">
      <c r="A35" s="63">
        <f>'Cover Sheet - Supplier Info'!$C$8</f>
        <v>0</v>
      </c>
      <c r="B35" s="120">
        <f>'Cover Sheet - Supplier Info'!$K$4</f>
        <v>0</v>
      </c>
      <c r="C35" s="120" t="s">
        <v>234</v>
      </c>
      <c r="D35" s="63" t="s">
        <v>239</v>
      </c>
      <c r="E35" t="str">
        <f>'Quality Audit Checklist'!C53</f>
        <v>Corrective Action</v>
      </c>
      <c r="F35">
        <f>'Quality Audit Checklist'!E53</f>
        <v>0</v>
      </c>
    </row>
    <row r="36" spans="1:6">
      <c r="A36" s="63">
        <f>'Cover Sheet - Supplier Info'!$C$8</f>
        <v>0</v>
      </c>
      <c r="B36" s="120">
        <f>'Cover Sheet - Supplier Info'!$K$4</f>
        <v>0</v>
      </c>
      <c r="C36" s="120" t="s">
        <v>234</v>
      </c>
      <c r="D36" s="63" t="s">
        <v>239</v>
      </c>
      <c r="E36" t="str">
        <f>'Quality Audit Checklist'!C54</f>
        <v>Testing Verification</v>
      </c>
      <c r="F36">
        <f>'Quality Audit Checklist'!E54</f>
        <v>0</v>
      </c>
    </row>
    <row r="37" spans="1:6">
      <c r="A37" s="63">
        <f>'Cover Sheet - Supplier Info'!$C$8</f>
        <v>0</v>
      </c>
      <c r="B37" s="120">
        <f>'Cover Sheet - Supplier Info'!$K$4</f>
        <v>0</v>
      </c>
      <c r="C37" s="120" t="s">
        <v>234</v>
      </c>
      <c r="D37" s="63" t="s">
        <v>239</v>
      </c>
      <c r="E37" t="str">
        <f>'Quality Audit Checklist'!C55</f>
        <v>Warranty Return System</v>
      </c>
      <c r="F37">
        <f>'Quality Audit Checklist'!E55</f>
        <v>0</v>
      </c>
    </row>
    <row r="38" spans="1:6">
      <c r="A38" s="63">
        <f>'Cover Sheet - Supplier Info'!$C$8</f>
        <v>0</v>
      </c>
      <c r="B38" s="120">
        <f>'Cover Sheet - Supplier Info'!$K$4</f>
        <v>0</v>
      </c>
      <c r="C38" s="120" t="s">
        <v>234</v>
      </c>
      <c r="D38" s="63" t="s">
        <v>239</v>
      </c>
      <c r="E38" t="str">
        <f>'Quality Audit Checklist'!C56</f>
        <v>Quality Verification System</v>
      </c>
      <c r="F38">
        <f>'Quality Audit Checklist'!E56</f>
        <v>0</v>
      </c>
    </row>
    <row r="39" spans="1:6">
      <c r="A39" s="63">
        <f>'Cover Sheet - Supplier Info'!$C$8</f>
        <v>0</v>
      </c>
      <c r="B39" s="120">
        <f>'Cover Sheet - Supplier Info'!$K$4</f>
        <v>0</v>
      </c>
      <c r="C39" s="120" t="s">
        <v>234</v>
      </c>
      <c r="D39" s="63" t="s">
        <v>239</v>
      </c>
      <c r="E39" t="str">
        <f>'Quality Audit Checklist'!C57</f>
        <v>In process Non-conforming Parts System</v>
      </c>
      <c r="F39">
        <f>'Quality Audit Checklist'!E57</f>
        <v>0</v>
      </c>
    </row>
    <row r="40" spans="1:6">
      <c r="A40" s="63">
        <f>'Cover Sheet - Supplier Info'!$C$8</f>
        <v>0</v>
      </c>
      <c r="B40" s="120">
        <f>'Cover Sheet - Supplier Info'!$K$4</f>
        <v>0</v>
      </c>
      <c r="C40" s="120" t="s">
        <v>234</v>
      </c>
      <c r="D40" s="63" t="s">
        <v>239</v>
      </c>
      <c r="E40" t="str">
        <f>'Quality Audit Checklist'!C58</f>
        <v>Process Quality Monitoring (Process Capability Monitoring)</v>
      </c>
      <c r="F40">
        <f>'Quality Audit Checklist'!E58</f>
        <v>0</v>
      </c>
    </row>
    <row r="41" spans="1:6">
      <c r="A41" s="63">
        <f>'Cover Sheet - Supplier Info'!$C$8</f>
        <v>0</v>
      </c>
      <c r="B41" s="120">
        <f>'Cover Sheet - Supplier Info'!$K$4</f>
        <v>0</v>
      </c>
      <c r="C41" s="120" t="s">
        <v>234</v>
      </c>
      <c r="D41" s="63" t="s">
        <v>239</v>
      </c>
      <c r="E41" t="str">
        <f>'Quality Audit Checklist'!C59</f>
        <v>Tool Calibration and Gage Recall System</v>
      </c>
      <c r="F41">
        <f>'Quality Audit Checklist'!E59</f>
        <v>0</v>
      </c>
    </row>
    <row r="42" spans="1:6">
      <c r="A42" s="63">
        <f>'Cover Sheet - Supplier Info'!$C$8</f>
        <v>0</v>
      </c>
      <c r="B42" s="120">
        <f>'Cover Sheet - Supplier Info'!$K$4</f>
        <v>0</v>
      </c>
      <c r="C42" s="120" t="s">
        <v>234</v>
      </c>
      <c r="D42" s="63" t="s">
        <v>239</v>
      </c>
      <c r="E42" t="str">
        <f>'Quality Audit Checklist'!C60</f>
        <v>Control of shelf life, life limited material</v>
      </c>
      <c r="F42">
        <f>'Quality Audit Checklist'!E60</f>
        <v>0</v>
      </c>
    </row>
    <row r="43" spans="1:6">
      <c r="A43" s="63">
        <f>'Cover Sheet - Supplier Info'!$C$8</f>
        <v>0</v>
      </c>
      <c r="B43" s="120">
        <f>'Cover Sheet - Supplier Info'!$K$4</f>
        <v>0</v>
      </c>
      <c r="C43" s="120" t="s">
        <v>234</v>
      </c>
      <c r="D43" s="63" t="s">
        <v>239</v>
      </c>
      <c r="E43" t="str">
        <f>'Quality Audit Checklist'!C61</f>
        <v>Incoming and Receiving and Inspection</v>
      </c>
      <c r="F43">
        <f>'Quality Audit Checklist'!E61</f>
        <v>0</v>
      </c>
    </row>
    <row r="44" spans="1:6">
      <c r="A44" s="63">
        <f>'Cover Sheet - Supplier Info'!$C$8</f>
        <v>0</v>
      </c>
      <c r="B44" s="120">
        <f>'Cover Sheet - Supplier Info'!$K$4</f>
        <v>0</v>
      </c>
      <c r="C44" s="120" t="s">
        <v>234</v>
      </c>
      <c r="D44" s="63" t="s">
        <v>239</v>
      </c>
      <c r="E44" t="str">
        <f>'Quality Audit Checklist'!C62</f>
        <v>Frist Article Inspection</v>
      </c>
      <c r="F44">
        <f>'Quality Audit Checklist'!E62</f>
        <v>0</v>
      </c>
    </row>
    <row r="45" spans="1:6">
      <c r="A45" s="63">
        <f>'Cover Sheet - Supplier Info'!$C$8</f>
        <v>0</v>
      </c>
      <c r="B45" s="120">
        <f>'Cover Sheet - Supplier Info'!$K$4</f>
        <v>0</v>
      </c>
      <c r="C45" s="120" t="s">
        <v>234</v>
      </c>
      <c r="D45" s="63" t="s">
        <v>240</v>
      </c>
      <c r="E45" t="str">
        <f>'Quality Audit Checklist'!C64</f>
        <v>Operation Standards</v>
      </c>
      <c r="F45">
        <f>'Quality Audit Checklist'!E64</f>
        <v>0</v>
      </c>
    </row>
    <row r="46" spans="1:6">
      <c r="A46" s="63">
        <f>'Cover Sheet - Supplier Info'!$C$8</f>
        <v>0</v>
      </c>
      <c r="B46" s="120">
        <f>'Cover Sheet - Supplier Info'!$K$4</f>
        <v>0</v>
      </c>
      <c r="C46" s="120" t="s">
        <v>234</v>
      </c>
      <c r="D46" s="63" t="s">
        <v>240</v>
      </c>
      <c r="E46" t="str">
        <f>'Quality Audit Checklist'!C65</f>
        <v>Associate Training (content)</v>
      </c>
      <c r="F46">
        <f>'Quality Audit Checklist'!E65</f>
        <v>0</v>
      </c>
    </row>
    <row r="47" spans="1:6">
      <c r="A47" s="63">
        <f>'Cover Sheet - Supplier Info'!$C$8</f>
        <v>0</v>
      </c>
      <c r="B47" s="120">
        <f>'Cover Sheet - Supplier Info'!$K$4</f>
        <v>0</v>
      </c>
      <c r="C47" s="120" t="s">
        <v>234</v>
      </c>
      <c r="D47" s="63" t="s">
        <v>240</v>
      </c>
      <c r="E47" t="str">
        <f>'Quality Audit Checklist'!C66</f>
        <v>Associate Training (qualification)</v>
      </c>
      <c r="F47">
        <f>'Quality Audit Checklist'!E66</f>
        <v>0</v>
      </c>
    </row>
    <row r="48" spans="1:6">
      <c r="A48" s="63">
        <f>'Cover Sheet - Supplier Info'!$C$8</f>
        <v>0</v>
      </c>
      <c r="B48" s="120">
        <f>'Cover Sheet - Supplier Info'!$K$4</f>
        <v>0</v>
      </c>
      <c r="C48" s="120" t="s">
        <v>234</v>
      </c>
      <c r="D48" s="63" t="s">
        <v>240</v>
      </c>
      <c r="E48" t="str">
        <f>'Quality Audit Checklist'!C67</f>
        <v>Turnover Rate</v>
      </c>
      <c r="F48">
        <f>'Quality Audit Checklist'!E67</f>
        <v>0</v>
      </c>
    </row>
    <row r="49" spans="1:6">
      <c r="A49" s="63">
        <f>'Cover Sheet - Supplier Info'!$C$8</f>
        <v>0</v>
      </c>
      <c r="B49" s="120">
        <f>'Cover Sheet - Supplier Info'!$K$4</f>
        <v>0</v>
      </c>
      <c r="C49" s="120" t="s">
        <v>234</v>
      </c>
      <c r="D49" s="63" t="s">
        <v>240</v>
      </c>
      <c r="E49" t="str">
        <f>'Quality Audit Checklist'!C68</f>
        <v>Attendance</v>
      </c>
      <c r="F49">
        <f>'Quality Audit Checklist'!E68</f>
        <v>0</v>
      </c>
    </row>
    <row r="50" spans="1:6">
      <c r="A50" s="63">
        <f>'Cover Sheet - Supplier Info'!$C$8</f>
        <v>0</v>
      </c>
      <c r="B50" s="120">
        <f>'Cover Sheet - Supplier Info'!$K$4</f>
        <v>0</v>
      </c>
      <c r="C50" s="120" t="s">
        <v>234</v>
      </c>
      <c r="D50" s="63" t="s">
        <v>240</v>
      </c>
      <c r="E50" t="str">
        <f>'Quality Audit Checklist'!C69</f>
        <v>Temporary Workforce</v>
      </c>
      <c r="F50">
        <f>'Quality Audit Checklist'!E69</f>
        <v>0</v>
      </c>
    </row>
    <row r="51" spans="1:6">
      <c r="A51" s="63">
        <f>'Cover Sheet - Supplier Info'!$C$8</f>
        <v>0</v>
      </c>
      <c r="B51" s="120">
        <f>'Cover Sheet - Supplier Info'!$K$4</f>
        <v>0</v>
      </c>
      <c r="C51" s="120" t="s">
        <v>234</v>
      </c>
      <c r="D51" s="63" t="s">
        <v>240</v>
      </c>
      <c r="E51" t="str">
        <f>'Quality Audit Checklist'!C70</f>
        <v>Off-shift Management Support</v>
      </c>
      <c r="F51">
        <f>'Quality Audit Checklist'!E70</f>
        <v>0</v>
      </c>
    </row>
    <row r="52" spans="1:6">
      <c r="A52" s="63">
        <f>'Cover Sheet - Supplier Info'!$C$8</f>
        <v>0</v>
      </c>
      <c r="B52" s="120">
        <f>'Cover Sheet - Supplier Info'!$K$4</f>
        <v>0</v>
      </c>
      <c r="C52" s="120" t="s">
        <v>234</v>
      </c>
      <c r="D52" s="63" t="s">
        <v>241</v>
      </c>
      <c r="E52" t="str">
        <f>'Quality Audit Checklist'!C72</f>
        <v>Supplier Selection Plan</v>
      </c>
      <c r="F52">
        <f>'Quality Audit Checklist'!E72</f>
        <v>0</v>
      </c>
    </row>
    <row r="53" spans="1:6">
      <c r="A53" s="63">
        <f>'Cover Sheet - Supplier Info'!$C$8</f>
        <v>0</v>
      </c>
      <c r="B53" s="120">
        <f>'Cover Sheet - Supplier Info'!$K$4</f>
        <v>0</v>
      </c>
      <c r="C53" s="120" t="s">
        <v>234</v>
      </c>
      <c r="D53" s="63" t="s">
        <v>241</v>
      </c>
      <c r="E53" t="str">
        <f>'Quality Audit Checklist'!C73</f>
        <v>Part Approval and Quality Planning Readiness System</v>
      </c>
      <c r="F53">
        <f>'Quality Audit Checklist'!E73</f>
        <v>0</v>
      </c>
    </row>
    <row r="54" spans="1:6">
      <c r="A54" s="63">
        <f>'Cover Sheet - Supplier Info'!$C$8</f>
        <v>0</v>
      </c>
      <c r="B54" s="120">
        <f>'Cover Sheet - Supplier Info'!$K$4</f>
        <v>0</v>
      </c>
      <c r="C54" s="120" t="s">
        <v>234</v>
      </c>
      <c r="D54" s="63" t="s">
        <v>241</v>
      </c>
      <c r="E54" t="str">
        <f>'Quality Audit Checklist'!C74</f>
        <v>Audit System</v>
      </c>
      <c r="F54">
        <f>'Quality Audit Checklist'!E74</f>
        <v>0</v>
      </c>
    </row>
    <row r="55" spans="1:6">
      <c r="A55" s="63">
        <f>'Cover Sheet - Supplier Info'!$C$8</f>
        <v>0</v>
      </c>
      <c r="B55" s="120">
        <f>'Cover Sheet - Supplier Info'!$K$4</f>
        <v>0</v>
      </c>
      <c r="C55" s="120" t="s">
        <v>234</v>
      </c>
      <c r="D55" s="63" t="s">
        <v>241</v>
      </c>
      <c r="E55" t="str">
        <f>'Quality Audit Checklist'!C75</f>
        <v>Quality and Delivery Problem Feedback System (tier 1supplier  to tier 2)</v>
      </c>
      <c r="F55">
        <f>'Quality Audit Checklist'!E75</f>
        <v>0</v>
      </c>
    </row>
    <row r="56" spans="1:6">
      <c r="A56" s="63">
        <f>'Cover Sheet - Supplier Info'!$C$8</f>
        <v>0</v>
      </c>
      <c r="B56" s="120">
        <f>'Cover Sheet - Supplier Info'!$K$4</f>
        <v>0</v>
      </c>
      <c r="C56" s="120" t="s">
        <v>234</v>
      </c>
      <c r="D56" s="63" t="s">
        <v>241</v>
      </c>
      <c r="E56" t="str">
        <f>'Quality Audit Checklist'!C76</f>
        <v>Ordering System  (MRP, ERP, Kanban, Manual)</v>
      </c>
      <c r="F56">
        <f>'Quality Audit Checklist'!E76</f>
        <v>0</v>
      </c>
    </row>
    <row r="57" spans="1:6">
      <c r="A57" s="63">
        <f>'Cover Sheet - Supplier Info'!$C$8</f>
        <v>0</v>
      </c>
      <c r="B57" s="120">
        <f>'Cover Sheet - Supplier Info'!$K$4</f>
        <v>0</v>
      </c>
      <c r="C57" s="120" t="s">
        <v>234</v>
      </c>
      <c r="D57" s="63" t="s">
        <v>242</v>
      </c>
      <c r="E57" t="str">
        <f>'Quality Audit Checklist'!C78</f>
        <v>Safety Systems</v>
      </c>
      <c r="F57">
        <f>'Quality Audit Checklist'!E78</f>
        <v>0</v>
      </c>
    </row>
    <row r="58" spans="1:6">
      <c r="A58" s="63">
        <f>'Cover Sheet - Supplier Info'!$C$8</f>
        <v>0</v>
      </c>
      <c r="B58" s="120">
        <f>'Cover Sheet - Supplier Info'!$K$4</f>
        <v>0</v>
      </c>
      <c r="C58" s="120" t="s">
        <v>234</v>
      </c>
      <c r="D58" s="63" t="s">
        <v>242</v>
      </c>
      <c r="E58" t="str">
        <f>'Quality Audit Checklist'!C79</f>
        <v>Safety Performance</v>
      </c>
      <c r="F58">
        <f>'Quality Audit Checklist'!E79</f>
        <v>0</v>
      </c>
    </row>
    <row r="59" spans="1:6">
      <c r="A59" s="63">
        <f>'Cover Sheet - Supplier Info'!$C$8</f>
        <v>0</v>
      </c>
      <c r="B59" s="120">
        <f>'Cover Sheet - Supplier Info'!$K$4</f>
        <v>0</v>
      </c>
      <c r="C59" s="120" t="s">
        <v>234</v>
      </c>
      <c r="D59" s="63" t="s">
        <v>243</v>
      </c>
      <c r="E59" t="str">
        <f>'Quality Audit Checklist'!C81</f>
        <v>Supplier D&amp;B Report</v>
      </c>
      <c r="F59">
        <f>'Quality Audit Checklist'!E81</f>
        <v>0</v>
      </c>
    </row>
  </sheetData>
  <sheetProtection algorithmName="SHA-512" hashValue="iXvP7uYV3UnmVUCgQjpQ2AZRdY8hm9FASTrZynHWnYg9gaArRjscrQwDyvM74yHwJau7RJ/TAkYlap6aGbMDqA==" saltValue="/CzZ+MulnyOe5Or1cNQBY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4AAE6-91F2-4505-8880-FCF0D7A0A728}">
  <dimension ref="A1:E7"/>
  <sheetViews>
    <sheetView workbookViewId="0">
      <selection activeCell="C9" sqref="C9"/>
    </sheetView>
  </sheetViews>
  <sheetFormatPr defaultRowHeight="12.75"/>
  <cols>
    <col min="1" max="1" width="11.42578125" bestFit="1" customWidth="1"/>
    <col min="2" max="2" width="13.5703125" customWidth="1"/>
    <col min="3" max="3" width="27.28515625" customWidth="1"/>
    <col min="4" max="4" width="16.7109375" customWidth="1"/>
    <col min="5" max="5" width="13.140625" bestFit="1" customWidth="1"/>
  </cols>
  <sheetData>
    <row r="1" spans="1:5">
      <c r="A1" t="s">
        <v>244</v>
      </c>
      <c r="B1" t="s">
        <v>229</v>
      </c>
      <c r="C1" t="s">
        <v>245</v>
      </c>
      <c r="D1" t="s">
        <v>246</v>
      </c>
      <c r="E1" t="s">
        <v>247</v>
      </c>
    </row>
    <row r="2" spans="1:5">
      <c r="A2" t="str">
        <f>IF('Cover Sheet - Supplier Info'!D37="Y",'Cover Sheet - Supplier Info'!$C$8,"")</f>
        <v/>
      </c>
      <c r="B2" s="121" t="str">
        <f>IF('Cover Sheet - Supplier Info'!D37="Y",'Cover Sheet - Supplier Info'!$K$4,"")</f>
        <v/>
      </c>
      <c r="C2" t="str">
        <f>IF('Cover Sheet - Supplier Info'!D37="Y",'Cover Sheet - Supplier Info'!B37,"")</f>
        <v/>
      </c>
      <c r="D2" s="1" t="str">
        <f>IF('Cover Sheet - Supplier Info'!D37="Y",'Cover Sheet - Supplier Info'!D37,"")</f>
        <v/>
      </c>
      <c r="E2" s="123" t="str">
        <f>IF('Cover Sheet - Supplier Info'!D37="Y",'Cover Sheet - Supplier Info'!G37,"")</f>
        <v/>
      </c>
    </row>
    <row r="3" spans="1:5">
      <c r="A3" t="str">
        <f>IF('Cover Sheet - Supplier Info'!D38="Y",'Cover Sheet - Supplier Info'!$C$8,"")</f>
        <v/>
      </c>
      <c r="B3" s="121" t="str">
        <f>IF('Cover Sheet - Supplier Info'!D38="Y",'Cover Sheet - Supplier Info'!$K$4,"")</f>
        <v/>
      </c>
      <c r="C3" t="str">
        <f>IF('Cover Sheet - Supplier Info'!D38="Y",'Cover Sheet - Supplier Info'!B38,"")</f>
        <v/>
      </c>
      <c r="D3" s="1" t="str">
        <f>IF('Cover Sheet - Supplier Info'!D38="Y",'Cover Sheet - Supplier Info'!D38,"")</f>
        <v/>
      </c>
      <c r="E3" s="123" t="str">
        <f>IF('Cover Sheet - Supplier Info'!D38="Y",'Cover Sheet - Supplier Info'!G38,"")</f>
        <v/>
      </c>
    </row>
    <row r="4" spans="1:5">
      <c r="A4" t="str">
        <f>IF('Cover Sheet - Supplier Info'!D39="Y",'Cover Sheet - Supplier Info'!$C$8,"")</f>
        <v/>
      </c>
      <c r="B4" s="121" t="str">
        <f>IF('Cover Sheet - Supplier Info'!D39="Y",'Cover Sheet - Supplier Info'!$K$4,"")</f>
        <v/>
      </c>
      <c r="C4" t="str">
        <f>IF('Cover Sheet - Supplier Info'!D39="Y",'Cover Sheet - Supplier Info'!B39,"")</f>
        <v/>
      </c>
      <c r="D4" s="1" t="str">
        <f>IF('Cover Sheet - Supplier Info'!D39="Y",'Cover Sheet - Supplier Info'!D39,"")</f>
        <v/>
      </c>
      <c r="E4" s="123" t="str">
        <f>IF('Cover Sheet - Supplier Info'!D39="Y",'Cover Sheet - Supplier Info'!G39,"")</f>
        <v/>
      </c>
    </row>
    <row r="5" spans="1:5">
      <c r="A5" t="str">
        <f>IF('Cover Sheet - Supplier Info'!D40="Y",'Cover Sheet - Supplier Info'!$C$8,"")</f>
        <v/>
      </c>
      <c r="B5" s="121" t="str">
        <f>IF('Cover Sheet - Supplier Info'!D40="Y",'Cover Sheet - Supplier Info'!$K$4,"")</f>
        <v/>
      </c>
      <c r="C5" t="str">
        <f>IF('Cover Sheet - Supplier Info'!D40="Y",'Cover Sheet - Supplier Info'!B40,"")</f>
        <v/>
      </c>
      <c r="D5" s="1" t="str">
        <f>IF('Cover Sheet - Supplier Info'!D40="Y",'Cover Sheet - Supplier Info'!D40,"")</f>
        <v/>
      </c>
      <c r="E5" s="123" t="str">
        <f>IF('Cover Sheet - Supplier Info'!D40="Y",'Cover Sheet - Supplier Info'!G40,"")</f>
        <v/>
      </c>
    </row>
    <row r="6" spans="1:5">
      <c r="A6" t="str">
        <f>IF('Cover Sheet - Supplier Info'!D41="Y",'Cover Sheet - Supplier Info'!$C$8,"")</f>
        <v/>
      </c>
      <c r="B6" s="121" t="str">
        <f>IF('Cover Sheet - Supplier Info'!D41="Y",'Cover Sheet - Supplier Info'!$K$4,"")</f>
        <v/>
      </c>
      <c r="C6" t="str">
        <f>IF('Cover Sheet - Supplier Info'!D41="Y",'Cover Sheet - Supplier Info'!B41,"")</f>
        <v/>
      </c>
      <c r="D6" s="1" t="str">
        <f>IF('Cover Sheet - Supplier Info'!D41="Y",'Cover Sheet - Supplier Info'!D41,"")</f>
        <v/>
      </c>
      <c r="E6" s="123" t="str">
        <f>IF('Cover Sheet - Supplier Info'!D41="Y",'Cover Sheet - Supplier Info'!G41,"")</f>
        <v/>
      </c>
    </row>
    <row r="7" spans="1:5">
      <c r="A7" t="str">
        <f>IF('Cover Sheet - Supplier Info'!D42="Y",'Cover Sheet - Supplier Info'!$C$8,"")</f>
        <v/>
      </c>
      <c r="B7" s="121" t="str">
        <f>IF('Cover Sheet - Supplier Info'!D42="Y",'Cover Sheet - Supplier Info'!$K$4,"")</f>
        <v/>
      </c>
      <c r="C7" t="str">
        <f>IF('Cover Sheet - Supplier Info'!D42="Y",'Cover Sheet - Supplier Info'!B42,"")</f>
        <v/>
      </c>
      <c r="D7" s="1" t="str">
        <f>IF('Cover Sheet - Supplier Info'!D42="Y",'Cover Sheet - Supplier Info'!D42,"")</f>
        <v/>
      </c>
      <c r="E7" s="123" t="str">
        <f>IF('Cover Sheet - Supplier Info'!D42="Y",'Cover Sheet - Supplier Info'!G42,"")</f>
        <v/>
      </c>
    </row>
  </sheetData>
  <sheetProtection algorithmName="SHA-512" hashValue="9Yeym+CH1gedO98HtKMaDa5DuPAOem0Fqnq+XjKixsdZCINoChhyralDfTK3QPlR67fiCBQT7XQvVPdjKAbrrg==" saltValue="RPqkebj7rsHsK1cfs3iYSQ=="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C0663-528A-4135-8CE0-0A054F69402D}">
  <dimension ref="A1:D18"/>
  <sheetViews>
    <sheetView workbookViewId="0">
      <selection activeCell="C9" sqref="C9"/>
    </sheetView>
  </sheetViews>
  <sheetFormatPr defaultRowHeight="12.75"/>
  <cols>
    <col min="1" max="2" width="16.140625" customWidth="1"/>
    <col min="3" max="3" width="33" customWidth="1"/>
    <col min="4" max="4" width="16.7109375" customWidth="1"/>
  </cols>
  <sheetData>
    <row r="1" spans="1:4">
      <c r="A1" t="s">
        <v>244</v>
      </c>
      <c r="B1" s="63" t="s">
        <v>229</v>
      </c>
      <c r="C1" t="s">
        <v>248</v>
      </c>
      <c r="D1" s="1" t="s">
        <v>233</v>
      </c>
    </row>
    <row r="2" spans="1:4">
      <c r="A2" t="str">
        <f>IF('Cover Sheet - Supplier Info'!D48="Y",'Cover Sheet - Supplier Info'!$C$8,"")</f>
        <v/>
      </c>
      <c r="B2" s="121" t="str">
        <f>IF('Cover Sheet - Supplier Info'!D48="Y",'Cover Sheet - Supplier Info'!$K$4,"")</f>
        <v/>
      </c>
      <c r="C2" t="str">
        <f>IF('Cover Sheet - Supplier Info'!D48="Y",'Cover Sheet - Supplier Info'!B48,"")</f>
        <v/>
      </c>
      <c r="D2" s="72" t="str">
        <f>IF('Cover Sheet - Supplier Info'!D48="Y",'Cover Sheet - Supplier Info'!D48,"")</f>
        <v/>
      </c>
    </row>
    <row r="3" spans="1:4">
      <c r="A3" t="str">
        <f>IF('Cover Sheet - Supplier Info'!D49="Y",'Cover Sheet - Supplier Info'!$C$8,"")</f>
        <v/>
      </c>
      <c r="B3" s="121" t="str">
        <f>IF('Cover Sheet - Supplier Info'!D49="Y",'Cover Sheet - Supplier Info'!$K$4,"")</f>
        <v/>
      </c>
      <c r="C3" t="str">
        <f>IF('Cover Sheet - Supplier Info'!D49="Y",'Cover Sheet - Supplier Info'!B49,"")</f>
        <v/>
      </c>
      <c r="D3" s="72" t="str">
        <f>IF('Cover Sheet - Supplier Info'!D49="Y",'Cover Sheet - Supplier Info'!D49,"")</f>
        <v/>
      </c>
    </row>
    <row r="4" spans="1:4">
      <c r="A4" t="str">
        <f>IF('Cover Sheet - Supplier Info'!D50="Y",'Cover Sheet - Supplier Info'!$C$8,"")</f>
        <v/>
      </c>
      <c r="B4" s="121" t="str">
        <f>IF('Cover Sheet - Supplier Info'!D50="Y",'Cover Sheet - Supplier Info'!$K$4,"")</f>
        <v/>
      </c>
      <c r="C4" t="str">
        <f>IF('Cover Sheet - Supplier Info'!D50="Y",'Cover Sheet - Supplier Info'!B50,"")</f>
        <v/>
      </c>
      <c r="D4" s="72" t="str">
        <f>IF('Cover Sheet - Supplier Info'!D50="Y",'Cover Sheet - Supplier Info'!D50,"")</f>
        <v/>
      </c>
    </row>
    <row r="5" spans="1:4">
      <c r="A5" t="str">
        <f>IF('Cover Sheet - Supplier Info'!D51="Y",'Cover Sheet - Supplier Info'!$C$8,"")</f>
        <v/>
      </c>
      <c r="B5" s="121" t="str">
        <f>IF('Cover Sheet - Supplier Info'!D51="Y",'Cover Sheet - Supplier Info'!$K$4,"")</f>
        <v/>
      </c>
      <c r="C5" t="str">
        <f>IF('Cover Sheet - Supplier Info'!D51="Y",'Cover Sheet - Supplier Info'!B51,"")</f>
        <v/>
      </c>
      <c r="D5" s="72" t="str">
        <f>IF('Cover Sheet - Supplier Info'!D51="Y",'Cover Sheet - Supplier Info'!D51,"")</f>
        <v/>
      </c>
    </row>
    <row r="6" spans="1:4">
      <c r="A6" t="str">
        <f>IF('Cover Sheet - Supplier Info'!D52="Y",'Cover Sheet - Supplier Info'!$C$8,"")</f>
        <v/>
      </c>
      <c r="B6" s="121" t="str">
        <f>IF('Cover Sheet - Supplier Info'!D52="Y",'Cover Sheet - Supplier Info'!$K$4,"")</f>
        <v/>
      </c>
      <c r="C6" t="str">
        <f>IF('Cover Sheet - Supplier Info'!D52="Y",'Cover Sheet - Supplier Info'!B52,"")</f>
        <v/>
      </c>
      <c r="D6" s="72" t="str">
        <f>IF('Cover Sheet - Supplier Info'!D52="Y",'Cover Sheet - Supplier Info'!D52,"")</f>
        <v/>
      </c>
    </row>
    <row r="7" spans="1:4">
      <c r="A7" t="str">
        <f>IF('Cover Sheet - Supplier Info'!D53="Y",'Cover Sheet - Supplier Info'!$C$8,"")</f>
        <v/>
      </c>
      <c r="B7" s="121" t="str">
        <f>IF('Cover Sheet - Supplier Info'!D53="Y",'Cover Sheet - Supplier Info'!$K$4,"")</f>
        <v/>
      </c>
      <c r="C7" t="str">
        <f>IF('Cover Sheet - Supplier Info'!D53="Y",'Cover Sheet - Supplier Info'!B53,"")</f>
        <v/>
      </c>
      <c r="D7" s="72" t="str">
        <f>IF('Cover Sheet - Supplier Info'!D53="Y",'Cover Sheet - Supplier Info'!D53,"")</f>
        <v/>
      </c>
    </row>
    <row r="8" spans="1:4">
      <c r="A8" t="str">
        <f>IF('Cover Sheet - Supplier Info'!H48="Y",'Cover Sheet - Supplier Info'!$C$8,"")</f>
        <v/>
      </c>
      <c r="B8" s="121" t="str">
        <f>IF('Cover Sheet - Supplier Info'!H48="Y",'Cover Sheet - Supplier Info'!$K$4,"")</f>
        <v/>
      </c>
      <c r="C8" s="113" t="str">
        <f>IF('Cover Sheet - Supplier Info'!H48="Y",'Cover Sheet - Supplier Info'!E48,"")</f>
        <v/>
      </c>
      <c r="D8" s="122" t="str">
        <f>IF('Cover Sheet - Supplier Info'!H48="Y",'Cover Sheet - Supplier Info'!H48,"")</f>
        <v/>
      </c>
    </row>
    <row r="9" spans="1:4">
      <c r="A9" t="str">
        <f>IF('Cover Sheet - Supplier Info'!H49="Y",'Cover Sheet - Supplier Info'!$C$8,"")</f>
        <v/>
      </c>
      <c r="B9" s="121" t="str">
        <f>IF('Cover Sheet - Supplier Info'!H49="Y",'Cover Sheet - Supplier Info'!$K$4,"")</f>
        <v/>
      </c>
      <c r="C9" s="113" t="str">
        <f>IF('Cover Sheet - Supplier Info'!H49="Y",'Cover Sheet - Supplier Info'!E49,"")</f>
        <v/>
      </c>
      <c r="D9" s="122" t="str">
        <f>IF('Cover Sheet - Supplier Info'!H49="Y",'Cover Sheet - Supplier Info'!H49,"")</f>
        <v/>
      </c>
    </row>
    <row r="10" spans="1:4">
      <c r="A10" t="str">
        <f>IF('Cover Sheet - Supplier Info'!H50="Y",'Cover Sheet - Supplier Info'!$C$8,"")</f>
        <v/>
      </c>
      <c r="B10" s="121" t="str">
        <f>IF('Cover Sheet - Supplier Info'!H50="Y",'Cover Sheet - Supplier Info'!$K$4,"")</f>
        <v/>
      </c>
      <c r="C10" s="113" t="str">
        <f>IF('Cover Sheet - Supplier Info'!H50="Y",'Cover Sheet - Supplier Info'!E50,"")</f>
        <v/>
      </c>
      <c r="D10" s="122" t="str">
        <f>IF('Cover Sheet - Supplier Info'!H50="Y",'Cover Sheet - Supplier Info'!H50,"")</f>
        <v/>
      </c>
    </row>
    <row r="11" spans="1:4">
      <c r="A11" t="str">
        <f>IF('Cover Sheet - Supplier Info'!H51="Y",'Cover Sheet - Supplier Info'!$C$8,"")</f>
        <v/>
      </c>
      <c r="B11" s="121" t="str">
        <f>IF('Cover Sheet - Supplier Info'!H51="Y",'Cover Sheet - Supplier Info'!$K$4,"")</f>
        <v/>
      </c>
      <c r="C11" s="113" t="str">
        <f>IF('Cover Sheet - Supplier Info'!H51="Y",'Cover Sheet - Supplier Info'!E51,"")</f>
        <v/>
      </c>
      <c r="D11" s="122" t="str">
        <f>IF('Cover Sheet - Supplier Info'!H51="Y",'Cover Sheet - Supplier Info'!H51,"")</f>
        <v/>
      </c>
    </row>
    <row r="12" spans="1:4">
      <c r="A12" t="str">
        <f>IF('Cover Sheet - Supplier Info'!H52="Y",'Cover Sheet - Supplier Info'!$C$8,"")</f>
        <v/>
      </c>
      <c r="B12" s="121" t="str">
        <f>IF('Cover Sheet - Supplier Info'!H52="Y",'Cover Sheet - Supplier Info'!$K$4,"")</f>
        <v/>
      </c>
      <c r="C12" s="113" t="str">
        <f>IF('Cover Sheet - Supplier Info'!H52="Y",'Cover Sheet - Supplier Info'!E52,"")</f>
        <v/>
      </c>
      <c r="D12" s="122" t="str">
        <f>IF('Cover Sheet - Supplier Info'!H52="Y",'Cover Sheet - Supplier Info'!H52,"")</f>
        <v/>
      </c>
    </row>
    <row r="13" spans="1:4">
      <c r="A13" t="str">
        <f>IF('Cover Sheet - Supplier Info'!H53="Y",'Cover Sheet - Supplier Info'!$C$8,"")</f>
        <v/>
      </c>
      <c r="B13" s="121" t="str">
        <f>IF('Cover Sheet - Supplier Info'!H53="Y",'Cover Sheet - Supplier Info'!$K$4,"")</f>
        <v/>
      </c>
      <c r="C13" s="113" t="str">
        <f>IF('Cover Sheet - Supplier Info'!H53="Y",'Cover Sheet - Supplier Info'!E53,"")</f>
        <v/>
      </c>
      <c r="D13" s="122" t="str">
        <f>IF('Cover Sheet - Supplier Info'!H53="Y",'Cover Sheet - Supplier Info'!H53,"")</f>
        <v/>
      </c>
    </row>
    <row r="14" spans="1:4">
      <c r="A14" t="str">
        <f>IF('Cover Sheet - Supplier Info'!K48="Y",'Cover Sheet - Supplier Info'!$C$8,"")</f>
        <v/>
      </c>
      <c r="B14" s="121" t="str">
        <f>IF('Cover Sheet - Supplier Info'!K48="Y",'Cover Sheet - Supplier Info'!$K$4,"")</f>
        <v/>
      </c>
      <c r="C14" s="113" t="str">
        <f>IF('Cover Sheet - Supplier Info'!K48="Y",'Cover Sheet - Supplier Info'!J48,"")</f>
        <v/>
      </c>
      <c r="D14" s="122" t="str">
        <f>IF('Cover Sheet - Supplier Info'!K48="Y",'Cover Sheet - Supplier Info'!K48,"")</f>
        <v/>
      </c>
    </row>
    <row r="15" spans="1:4">
      <c r="A15" t="str">
        <f>IF('Cover Sheet - Supplier Info'!K49="Y",'Cover Sheet - Supplier Info'!$C$8,"")</f>
        <v/>
      </c>
      <c r="B15" s="121" t="str">
        <f>IF('Cover Sheet - Supplier Info'!K49="Y",'Cover Sheet - Supplier Info'!$K$4,"")</f>
        <v/>
      </c>
      <c r="C15" s="113" t="str">
        <f>IF('Cover Sheet - Supplier Info'!K49="Y",'Cover Sheet - Supplier Info'!J49,"")</f>
        <v/>
      </c>
      <c r="D15" s="122" t="str">
        <f>IF('Cover Sheet - Supplier Info'!K49="Y",'Cover Sheet - Supplier Info'!K49,"")</f>
        <v/>
      </c>
    </row>
    <row r="16" spans="1:4">
      <c r="A16" t="str">
        <f>IF('Cover Sheet - Supplier Info'!K50="Y",'Cover Sheet - Supplier Info'!$C$8,"")</f>
        <v/>
      </c>
      <c r="B16" s="121" t="str">
        <f>IF('Cover Sheet - Supplier Info'!K50="Y",'Cover Sheet - Supplier Info'!$K$4,"")</f>
        <v/>
      </c>
      <c r="C16" s="113" t="str">
        <f>IF('Cover Sheet - Supplier Info'!K50="Y",'Cover Sheet - Supplier Info'!J50,"")</f>
        <v/>
      </c>
      <c r="D16" s="122" t="str">
        <f>IF('Cover Sheet - Supplier Info'!K50="Y",'Cover Sheet - Supplier Info'!K50,"")</f>
        <v/>
      </c>
    </row>
    <row r="17" spans="1:4">
      <c r="A17" t="str">
        <f>IF('Cover Sheet - Supplier Info'!K51="Y",'Cover Sheet - Supplier Info'!$C$8,"")</f>
        <v/>
      </c>
      <c r="B17" s="121" t="str">
        <f>IF('Cover Sheet - Supplier Info'!K51="Y",'Cover Sheet - Supplier Info'!$K$4,"")</f>
        <v/>
      </c>
      <c r="C17" s="113" t="str">
        <f>IF('Cover Sheet - Supplier Info'!K51="Y",'Cover Sheet - Supplier Info'!J51,"")</f>
        <v/>
      </c>
      <c r="D17" s="122" t="str">
        <f>IF('Cover Sheet - Supplier Info'!K51="Y",'Cover Sheet - Supplier Info'!K51,"")</f>
        <v/>
      </c>
    </row>
    <row r="18" spans="1:4">
      <c r="C18" s="113"/>
    </row>
  </sheetData>
  <sheetProtection algorithmName="SHA-512" hashValue="hKeaLQ7R3fNiz6pdGdX8fvbEJCJd6wEtVq/eV1/HtPgPHV/1QS/KUOzGuxuc2/0dLxl+n1kfDf1Y2MOzmDDeVw==" saltValue="DefNsjw0RAQjKRJ5p8ovo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579C9-00B3-4804-901E-13128C65DF3E}">
  <dimension ref="A1:D18"/>
  <sheetViews>
    <sheetView workbookViewId="0">
      <selection activeCell="C9" sqref="C9"/>
    </sheetView>
  </sheetViews>
  <sheetFormatPr defaultRowHeight="12.75"/>
  <cols>
    <col min="1" max="2" width="16.140625" customWidth="1"/>
    <col min="3" max="3" width="33" customWidth="1"/>
    <col min="4" max="4" width="16.7109375" customWidth="1"/>
  </cols>
  <sheetData>
    <row r="1" spans="1:4">
      <c r="A1" s="131" t="s">
        <v>244</v>
      </c>
      <c r="B1" s="132" t="s">
        <v>229</v>
      </c>
      <c r="C1" s="132" t="s">
        <v>249</v>
      </c>
      <c r="D1" s="133" t="s">
        <v>233</v>
      </c>
    </row>
    <row r="2" spans="1:4">
      <c r="A2" s="134" t="str">
        <f>IF('Cover Sheet - Supplier Info'!C57="Y",'Cover Sheet - Supplier Info'!$C$8,"")</f>
        <v/>
      </c>
      <c r="B2" s="121" t="str">
        <f>IF('Cover Sheet - Supplier Info'!C57="Y",'Cover Sheet - Supplier Info'!$K$4,"")</f>
        <v/>
      </c>
      <c r="C2" t="str">
        <f>IF('Cover Sheet - Supplier Info'!C57="Y",'Cover Sheet - Supplier Info'!B57,"")</f>
        <v/>
      </c>
      <c r="D2" s="135" t="str">
        <f>IF('Cover Sheet - Supplier Info'!C57="Y",'Cover Sheet - Supplier Info'!C57,"")</f>
        <v/>
      </c>
    </row>
    <row r="3" spans="1:4">
      <c r="A3" s="134" t="str">
        <f>IF('Cover Sheet - Supplier Info'!C58="Y",'Cover Sheet - Supplier Info'!$C$8,"")</f>
        <v/>
      </c>
      <c r="B3" s="121" t="str">
        <f>IF('Cover Sheet - Supplier Info'!C58="Y",'Cover Sheet - Supplier Info'!$K$4,"")</f>
        <v/>
      </c>
      <c r="C3" t="str">
        <f>IF('Cover Sheet - Supplier Info'!C58="Y",'Cover Sheet - Supplier Info'!B58,"")</f>
        <v/>
      </c>
      <c r="D3" s="135" t="str">
        <f>IF('Cover Sheet - Supplier Info'!C58="Y",'Cover Sheet - Supplier Info'!C58,"")</f>
        <v/>
      </c>
    </row>
    <row r="4" spans="1:4">
      <c r="A4" s="134" t="str">
        <f>IF('Cover Sheet - Supplier Info'!C59="Y",'Cover Sheet - Supplier Info'!$C$8,"")</f>
        <v/>
      </c>
      <c r="B4" s="121" t="str">
        <f>IF('Cover Sheet - Supplier Info'!C59="Y",'Cover Sheet - Supplier Info'!$K$4,"")</f>
        <v/>
      </c>
      <c r="C4" t="str">
        <f>IF('Cover Sheet - Supplier Info'!C59="Y",'Cover Sheet - Supplier Info'!B59,"")</f>
        <v/>
      </c>
      <c r="D4" s="135" t="str">
        <f>IF('Cover Sheet - Supplier Info'!C59="Y",'Cover Sheet - Supplier Info'!C59,"")</f>
        <v/>
      </c>
    </row>
    <row r="5" spans="1:4">
      <c r="A5" s="134" t="str">
        <f>IF('Cover Sheet - Supplier Info'!C60="Y",'Cover Sheet - Supplier Info'!$C$8,"")</f>
        <v/>
      </c>
      <c r="B5" s="121" t="str">
        <f>IF('Cover Sheet - Supplier Info'!C60="Y",'Cover Sheet - Supplier Info'!$K$4,"")</f>
        <v/>
      </c>
      <c r="C5" t="str">
        <f>IF('Cover Sheet - Supplier Info'!C60="Y",'Cover Sheet - Supplier Info'!B60,"")</f>
        <v/>
      </c>
      <c r="D5" s="135" t="str">
        <f>IF('Cover Sheet - Supplier Info'!C60="Y",'Cover Sheet - Supplier Info'!C60,"")</f>
        <v/>
      </c>
    </row>
    <row r="6" spans="1:4">
      <c r="A6" s="134" t="str">
        <f>IF('Cover Sheet - Supplier Info'!F57="Y",'Cover Sheet - Supplier Info'!$C$8,"")</f>
        <v/>
      </c>
      <c r="B6" s="121" t="str">
        <f>IF('Cover Sheet - Supplier Info'!F57="Y",'Cover Sheet - Supplier Info'!$K$4,"")</f>
        <v/>
      </c>
      <c r="C6" t="str">
        <f>IF('Cover Sheet - Supplier Info'!F57="Y",'Cover Sheet - Supplier Info'!E57,"")</f>
        <v/>
      </c>
      <c r="D6" s="135" t="str">
        <f>IF('Cover Sheet - Supplier Info'!F57="Y",'Cover Sheet - Supplier Info'!F57,"")</f>
        <v/>
      </c>
    </row>
    <row r="7" spans="1:4">
      <c r="A7" s="134" t="str">
        <f>IF('Cover Sheet - Supplier Info'!F58="Y",'Cover Sheet - Supplier Info'!$C$8,"")</f>
        <v/>
      </c>
      <c r="B7" s="121" t="str">
        <f>IF('Cover Sheet - Supplier Info'!F58="Y",'Cover Sheet - Supplier Info'!$K$4,"")</f>
        <v/>
      </c>
      <c r="C7" t="str">
        <f>IF('Cover Sheet - Supplier Info'!F58="Y",'Cover Sheet - Supplier Info'!E58,"")</f>
        <v/>
      </c>
      <c r="D7" s="135" t="str">
        <f>IF('Cover Sheet - Supplier Info'!F58="Y",'Cover Sheet - Supplier Info'!F58,"")</f>
        <v/>
      </c>
    </row>
    <row r="8" spans="1:4">
      <c r="A8" s="134" t="str">
        <f>IF('Cover Sheet - Supplier Info'!F59="Y",'Cover Sheet - Supplier Info'!$C$8,"")</f>
        <v/>
      </c>
      <c r="B8" s="121" t="str">
        <f>IF('Cover Sheet - Supplier Info'!F59="Y",'Cover Sheet - Supplier Info'!$K$4,"")</f>
        <v/>
      </c>
      <c r="C8" t="str">
        <f>IF('Cover Sheet - Supplier Info'!F59="Y",'Cover Sheet - Supplier Info'!E59,"")</f>
        <v/>
      </c>
      <c r="D8" s="135" t="str">
        <f>IF('Cover Sheet - Supplier Info'!F59="Y",'Cover Sheet - Supplier Info'!F59,"")</f>
        <v/>
      </c>
    </row>
    <row r="9" spans="1:4">
      <c r="A9" s="134" t="str">
        <f>IF('Cover Sheet - Supplier Info'!F60="Y",'Cover Sheet - Supplier Info'!$C$8,"")</f>
        <v/>
      </c>
      <c r="B9" s="121" t="str">
        <f>IF('Cover Sheet - Supplier Info'!F60="Y",'Cover Sheet - Supplier Info'!$K$4,"")</f>
        <v/>
      </c>
      <c r="C9" t="str">
        <f>IF('Cover Sheet - Supplier Info'!F60="Y",'Cover Sheet - Supplier Info'!E60,"")</f>
        <v/>
      </c>
      <c r="D9" s="135" t="str">
        <f>IF('Cover Sheet - Supplier Info'!F60="Y",'Cover Sheet - Supplier Info'!F60,"")</f>
        <v/>
      </c>
    </row>
    <row r="10" spans="1:4">
      <c r="A10" s="134" t="str">
        <f>IF('Cover Sheet - Supplier Info'!F61="Y",'Cover Sheet - Supplier Info'!$C$8,"")</f>
        <v/>
      </c>
      <c r="B10" s="121" t="str">
        <f>IF('Cover Sheet - Supplier Info'!F61="Y",'Cover Sheet - Supplier Info'!$K$4,"")</f>
        <v/>
      </c>
      <c r="C10" t="str">
        <f>IF('Cover Sheet - Supplier Info'!F61="Y",'Cover Sheet - Supplier Info'!E61,"")</f>
        <v/>
      </c>
      <c r="D10" s="135" t="str">
        <f>IF('Cover Sheet - Supplier Info'!F61="Y",'Cover Sheet - Supplier Info'!F61,"")</f>
        <v/>
      </c>
    </row>
    <row r="11" spans="1:4">
      <c r="A11" s="134" t="str">
        <f>IF('Cover Sheet - Supplier Info'!F62="Y",'Cover Sheet - Supplier Info'!$C$8,"")</f>
        <v/>
      </c>
      <c r="B11" s="121" t="str">
        <f>IF('Cover Sheet - Supplier Info'!F62="Y",'Cover Sheet - Supplier Info'!$K$4,"")</f>
        <v/>
      </c>
      <c r="C11" t="str">
        <f>IF('Cover Sheet - Supplier Info'!F62="Y",'Cover Sheet - Supplier Info'!E62,"")</f>
        <v/>
      </c>
      <c r="D11" s="135" t="str">
        <f>IF('Cover Sheet - Supplier Info'!F62="Y",'Cover Sheet - Supplier Info'!F62,"")</f>
        <v/>
      </c>
    </row>
    <row r="12" spans="1:4">
      <c r="A12" s="134" t="str">
        <f>IF('Cover Sheet - Supplier Info'!I57="Y",'Cover Sheet - Supplier Info'!$C$8,"")</f>
        <v/>
      </c>
      <c r="B12" s="121" t="str">
        <f>IF('Cover Sheet - Supplier Info'!I57="Y",'Cover Sheet - Supplier Info'!$K$4,"")</f>
        <v/>
      </c>
      <c r="C12" s="113" t="str">
        <f>IF('Cover Sheet - Supplier Info'!I57="Y",'Cover Sheet - Supplier Info'!H57,"")</f>
        <v/>
      </c>
      <c r="D12" s="136" t="str">
        <f>IF('Cover Sheet - Supplier Info'!I57="Y",'Cover Sheet - Supplier Info'!I57,"")</f>
        <v/>
      </c>
    </row>
    <row r="13" spans="1:4">
      <c r="A13" s="134" t="str">
        <f>IF('Cover Sheet - Supplier Info'!I58="Y",'Cover Sheet - Supplier Info'!$C$8,"")</f>
        <v/>
      </c>
      <c r="B13" s="121" t="str">
        <f>IF('Cover Sheet - Supplier Info'!I58="Y",'Cover Sheet - Supplier Info'!$K$4,"")</f>
        <v/>
      </c>
      <c r="C13" s="113" t="str">
        <f>IF('Cover Sheet - Supplier Info'!I58="Y",'Cover Sheet - Supplier Info'!H58,"")</f>
        <v/>
      </c>
      <c r="D13" s="136" t="str">
        <f>IF('Cover Sheet - Supplier Info'!I58="Y",'Cover Sheet - Supplier Info'!I58,"")</f>
        <v/>
      </c>
    </row>
    <row r="14" spans="1:4">
      <c r="A14" s="134" t="str">
        <f>IF('Cover Sheet - Supplier Info'!I59="Y",'Cover Sheet - Supplier Info'!$C$8,"")</f>
        <v/>
      </c>
      <c r="B14" s="121" t="str">
        <f>IF('Cover Sheet - Supplier Info'!I59="Y",'Cover Sheet - Supplier Info'!$K$4,"")</f>
        <v/>
      </c>
      <c r="C14" s="113" t="str">
        <f>IF('Cover Sheet - Supplier Info'!I59="Y",'Cover Sheet - Supplier Info'!H59,"")</f>
        <v/>
      </c>
      <c r="D14" s="136" t="str">
        <f>IF('Cover Sheet - Supplier Info'!I59="Y",'Cover Sheet - Supplier Info'!I59,"")</f>
        <v/>
      </c>
    </row>
    <row r="15" spans="1:4">
      <c r="A15" s="134" t="str">
        <f>IF('Cover Sheet - Supplier Info'!I60="Y",'Cover Sheet - Supplier Info'!$C$8,"")</f>
        <v/>
      </c>
      <c r="B15" s="121" t="str">
        <f>IF('Cover Sheet - Supplier Info'!I60="Y",'Cover Sheet - Supplier Info'!$K$4,"")</f>
        <v/>
      </c>
      <c r="C15" s="113" t="str">
        <f>IF('Cover Sheet - Supplier Info'!I60="Y",'Cover Sheet - Supplier Info'!H60,"")</f>
        <v/>
      </c>
      <c r="D15" s="136" t="str">
        <f>IF('Cover Sheet - Supplier Info'!I60="Y",'Cover Sheet - Supplier Info'!I60,"")</f>
        <v/>
      </c>
    </row>
    <row r="16" spans="1:4">
      <c r="A16" s="137" t="e">
        <f>IF('Cover Sheet - Supplier Info'!#REF!="Y",'Cover Sheet - Supplier Info'!$C$8,"")</f>
        <v>#REF!</v>
      </c>
      <c r="B16" s="138" t="e">
        <f>IF('Cover Sheet - Supplier Info'!#REF!="Y",'Cover Sheet - Supplier Info'!$K$4,"")</f>
        <v>#REF!</v>
      </c>
      <c r="C16" s="139" t="e">
        <f>IF('Cover Sheet - Supplier Info'!#REF!="Y",'Cover Sheet - Supplier Info'!#REF!,"")</f>
        <v>#REF!</v>
      </c>
      <c r="D16" s="140" t="e">
        <f>IF('Cover Sheet - Supplier Info'!#REF!="Y",'Cover Sheet - Supplier Info'!#REF!,"")</f>
        <v>#REF!</v>
      </c>
    </row>
    <row r="17" spans="3:4">
      <c r="C17" s="113"/>
      <c r="D17" s="122"/>
    </row>
    <row r="18" spans="3:4">
      <c r="C18" s="113"/>
    </row>
  </sheetData>
  <sheetProtection algorithmName="SHA-512" hashValue="jXW9vZF2vfWpRZDZlLAa1N4KXLXRWLU8Lqa3oxDEOPuN64sufIc5KIUs1Sb9EDXk9jn4zg5EzbXJelUjs4ZPXQ==" saltValue="F8RY3NpLdrkj9NNavXR6jA=="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89"/>
  <sheetViews>
    <sheetView showGridLines="0" showZeros="0" topLeftCell="A75" zoomScale="60" zoomScaleNormal="60" zoomScaleSheetLayoutView="80" workbookViewId="0">
      <selection activeCell="I81" sqref="I81"/>
    </sheetView>
  </sheetViews>
  <sheetFormatPr defaultColWidth="8.85546875" defaultRowHeight="15"/>
  <cols>
    <col min="2" max="2" width="13.42578125" style="47" customWidth="1"/>
    <col min="3" max="3" width="36" style="45" customWidth="1"/>
    <col min="4" max="4" width="78.28515625" style="45" customWidth="1"/>
    <col min="5" max="5" width="20" style="60" customWidth="1"/>
    <col min="6" max="6" width="41.7109375" customWidth="1"/>
    <col min="7" max="7" width="32.85546875" bestFit="1" customWidth="1"/>
    <col min="8" max="8" width="4.85546875" style="147" customWidth="1"/>
    <col min="9" max="9" width="45.140625" bestFit="1" customWidth="1"/>
    <col min="10" max="10" width="39.5703125" customWidth="1"/>
    <col min="11" max="11" width="5.7109375" customWidth="1"/>
    <col min="12" max="12" width="35" bestFit="1" customWidth="1"/>
    <col min="13" max="13" width="35.28515625" customWidth="1"/>
    <col min="14" max="14" width="12.28515625" customWidth="1"/>
  </cols>
  <sheetData>
    <row r="1" spans="2:14">
      <c r="E1" s="65"/>
      <c r="F1" s="1"/>
    </row>
    <row r="2" spans="2:14" ht="45">
      <c r="E2" s="239" t="s">
        <v>0</v>
      </c>
      <c r="H2" s="153"/>
      <c r="I2" s="434" t="s">
        <v>250</v>
      </c>
      <c r="J2" s="434"/>
      <c r="K2" s="259"/>
      <c r="L2" s="434" t="s">
        <v>251</v>
      </c>
      <c r="M2" s="434"/>
    </row>
    <row r="3" spans="2:14" ht="18">
      <c r="B3" s="249" t="s">
        <v>252</v>
      </c>
      <c r="C3" s="250">
        <f>'Cover Sheet - Supplier Info'!C8</f>
        <v>0</v>
      </c>
      <c r="E3" s="65"/>
      <c r="H3" s="152"/>
      <c r="I3" s="263" t="s">
        <v>253</v>
      </c>
      <c r="J3" s="260"/>
      <c r="K3" s="261"/>
      <c r="L3" s="263" t="s">
        <v>254</v>
      </c>
      <c r="M3" s="260"/>
    </row>
    <row r="4" spans="2:14" ht="18">
      <c r="B4" s="249" t="s">
        <v>255</v>
      </c>
      <c r="C4" s="251">
        <f>'Cover Sheet - Supplier Info'!C10</f>
        <v>0</v>
      </c>
      <c r="D4" s="46"/>
      <c r="E4" s="65"/>
      <c r="H4" s="152"/>
      <c r="I4" s="263" t="s">
        <v>254</v>
      </c>
      <c r="J4" s="260"/>
      <c r="K4" s="261"/>
      <c r="L4" s="263" t="s">
        <v>254</v>
      </c>
      <c r="M4" s="260"/>
    </row>
    <row r="5" spans="2:14" ht="18">
      <c r="B5" s="249" t="s">
        <v>256</v>
      </c>
      <c r="C5" s="252"/>
      <c r="E5" s="65"/>
      <c r="H5" s="152"/>
      <c r="I5" s="263" t="s">
        <v>254</v>
      </c>
      <c r="J5" s="262"/>
      <c r="K5" s="261"/>
      <c r="L5" s="263" t="s">
        <v>254</v>
      </c>
      <c r="M5" s="262"/>
    </row>
    <row r="6" spans="2:14">
      <c r="E6" s="65"/>
    </row>
    <row r="7" spans="2:14">
      <c r="E7" s="65"/>
    </row>
    <row r="8" spans="2:14" ht="26.25">
      <c r="E8" s="65"/>
      <c r="I8" s="199"/>
      <c r="K8" s="264" t="s">
        <v>421</v>
      </c>
    </row>
    <row r="9" spans="2:14" ht="15.75" thickBot="1">
      <c r="E9" s="65"/>
      <c r="G9" s="109"/>
    </row>
    <row r="10" spans="2:14" ht="12.75">
      <c r="B10" s="413" t="s">
        <v>257</v>
      </c>
      <c r="C10" s="414"/>
      <c r="D10" s="414"/>
      <c r="E10" s="414"/>
      <c r="F10" s="414"/>
      <c r="G10" s="415"/>
      <c r="I10" s="405" t="s">
        <v>258</v>
      </c>
      <c r="J10" s="406"/>
      <c r="K10" s="406"/>
      <c r="L10" s="406"/>
      <c r="M10" s="406"/>
      <c r="N10" s="407"/>
    </row>
    <row r="11" spans="2:14" ht="13.5" thickBot="1">
      <c r="B11" s="416"/>
      <c r="C11" s="417"/>
      <c r="D11" s="417"/>
      <c r="E11" s="417"/>
      <c r="F11" s="417"/>
      <c r="G11" s="418"/>
      <c r="I11" s="408"/>
      <c r="J11" s="409"/>
      <c r="K11" s="409"/>
      <c r="L11" s="409"/>
      <c r="M11" s="409"/>
      <c r="N11" s="410"/>
    </row>
    <row r="12" spans="2:14" s="240" customFormat="1" ht="24" thickBot="1">
      <c r="B12" s="398" t="s">
        <v>259</v>
      </c>
      <c r="C12" s="399"/>
      <c r="D12" s="399"/>
      <c r="E12" s="399"/>
      <c r="F12" s="399"/>
      <c r="G12" s="400"/>
      <c r="H12" s="244"/>
      <c r="I12" s="393" t="s">
        <v>259</v>
      </c>
      <c r="J12" s="394"/>
      <c r="K12" s="394"/>
      <c r="L12" s="394"/>
      <c r="M12" s="394"/>
      <c r="N12" s="395"/>
    </row>
    <row r="13" spans="2:14" s="242" customFormat="1" ht="79.5" thickBot="1">
      <c r="B13" s="245" t="s">
        <v>260</v>
      </c>
      <c r="C13" s="246" t="s">
        <v>261</v>
      </c>
      <c r="D13" s="246" t="s">
        <v>262</v>
      </c>
      <c r="E13" s="246" t="s">
        <v>417</v>
      </c>
      <c r="F13" s="401" t="s">
        <v>263</v>
      </c>
      <c r="G13" s="402"/>
      <c r="H13" s="247"/>
      <c r="I13" s="248" t="s">
        <v>418</v>
      </c>
      <c r="J13" s="411" t="s">
        <v>264</v>
      </c>
      <c r="K13" s="411"/>
      <c r="L13" s="411"/>
      <c r="M13" s="411"/>
      <c r="N13" s="412"/>
    </row>
    <row r="14" spans="2:14" s="2" customFormat="1" ht="16.5" thickBot="1">
      <c r="B14" s="47"/>
      <c r="C14" s="233"/>
      <c r="D14" s="233"/>
      <c r="E14" s="233"/>
      <c r="F14" s="233"/>
      <c r="G14" s="234"/>
      <c r="H14" s="148"/>
    </row>
    <row r="15" spans="2:14" s="242" customFormat="1" ht="27" thickBot="1">
      <c r="B15" s="385" t="s">
        <v>265</v>
      </c>
      <c r="C15" s="386"/>
      <c r="D15" s="386"/>
      <c r="E15" s="386"/>
      <c r="F15" s="386"/>
      <c r="G15" s="386"/>
      <c r="H15" s="243"/>
      <c r="I15" s="385" t="s">
        <v>265</v>
      </c>
      <c r="J15" s="386"/>
      <c r="K15" s="386"/>
      <c r="L15" s="386"/>
      <c r="M15" s="386"/>
      <c r="N15" s="428"/>
    </row>
    <row r="16" spans="2:14" s="3" customFormat="1" ht="71.25">
      <c r="B16" s="10">
        <v>1.1000000000000001</v>
      </c>
      <c r="C16" s="7" t="s">
        <v>266</v>
      </c>
      <c r="D16" s="7" t="s">
        <v>267</v>
      </c>
      <c r="E16" s="6"/>
      <c r="F16" s="403"/>
      <c r="G16" s="404"/>
      <c r="H16" s="149"/>
      <c r="I16" s="99"/>
      <c r="J16" s="391"/>
      <c r="K16" s="391"/>
      <c r="L16" s="391"/>
      <c r="M16" s="391"/>
      <c r="N16" s="392"/>
    </row>
    <row r="17" spans="2:14" s="3" customFormat="1" ht="85.5">
      <c r="B17" s="11">
        <v>1.2</v>
      </c>
      <c r="C17" s="9" t="s">
        <v>268</v>
      </c>
      <c r="D17" s="9" t="s">
        <v>269</v>
      </c>
      <c r="E17" s="99"/>
      <c r="F17" s="383"/>
      <c r="G17" s="384"/>
      <c r="H17" s="149"/>
      <c r="I17" s="8"/>
      <c r="J17" s="429"/>
      <c r="K17" s="429"/>
      <c r="L17" s="429"/>
      <c r="M17" s="429"/>
      <c r="N17" s="430"/>
    </row>
    <row r="18" spans="2:14" s="3" customFormat="1" ht="114">
      <c r="B18" s="11">
        <v>1.3</v>
      </c>
      <c r="C18" s="9" t="s">
        <v>270</v>
      </c>
      <c r="D18" s="9" t="s">
        <v>271</v>
      </c>
      <c r="E18" s="99"/>
      <c r="F18" s="383"/>
      <c r="G18" s="384"/>
      <c r="H18" s="149"/>
      <c r="I18" s="8"/>
      <c r="J18" s="429"/>
      <c r="K18" s="429"/>
      <c r="L18" s="429"/>
      <c r="M18" s="429"/>
      <c r="N18" s="430"/>
    </row>
    <row r="19" spans="2:14" s="3" customFormat="1" ht="128.25">
      <c r="B19" s="11">
        <v>1.4</v>
      </c>
      <c r="C19" s="9" t="s">
        <v>272</v>
      </c>
      <c r="D19" s="9" t="s">
        <v>273</v>
      </c>
      <c r="E19" s="99"/>
      <c r="F19" s="383"/>
      <c r="G19" s="384"/>
      <c r="H19" s="149"/>
      <c r="I19" s="8"/>
      <c r="J19" s="429"/>
      <c r="K19" s="429"/>
      <c r="L19" s="429"/>
      <c r="M19" s="429"/>
      <c r="N19" s="430"/>
    </row>
    <row r="20" spans="2:14" s="3" customFormat="1" ht="128.25">
      <c r="B20" s="11">
        <v>1.5</v>
      </c>
      <c r="C20" s="9" t="s">
        <v>274</v>
      </c>
      <c r="D20" s="9" t="s">
        <v>275</v>
      </c>
      <c r="E20" s="99"/>
      <c r="F20" s="383"/>
      <c r="G20" s="384"/>
      <c r="H20" s="149"/>
      <c r="I20" s="8"/>
      <c r="J20" s="429"/>
      <c r="K20" s="429"/>
      <c r="L20" s="429"/>
      <c r="M20" s="429"/>
      <c r="N20" s="430"/>
    </row>
    <row r="21" spans="2:14" s="3" customFormat="1" ht="114.75" thickBot="1">
      <c r="B21" s="105">
        <v>1.6</v>
      </c>
      <c r="C21" s="59" t="s">
        <v>276</v>
      </c>
      <c r="D21" s="59" t="s">
        <v>277</v>
      </c>
      <c r="E21" s="223"/>
      <c r="F21" s="389"/>
      <c r="G21" s="390"/>
      <c r="H21" s="149"/>
      <c r="I21" s="104"/>
      <c r="J21" s="431"/>
      <c r="K21" s="431"/>
      <c r="L21" s="431"/>
      <c r="M21" s="431"/>
      <c r="N21" s="432"/>
    </row>
    <row r="22" spans="2:14" s="242" customFormat="1" ht="27" thickBot="1">
      <c r="B22" s="385" t="s">
        <v>278</v>
      </c>
      <c r="C22" s="386"/>
      <c r="D22" s="386"/>
      <c r="E22" s="386"/>
      <c r="F22" s="386"/>
      <c r="G22" s="386"/>
      <c r="H22" s="241"/>
      <c r="I22" s="385" t="s">
        <v>278</v>
      </c>
      <c r="J22" s="386"/>
      <c r="K22" s="386"/>
      <c r="L22" s="386"/>
      <c r="M22" s="386"/>
      <c r="N22" s="428"/>
    </row>
    <row r="23" spans="2:14" s="3" customFormat="1" ht="99.75">
      <c r="B23" s="224">
        <v>2.1</v>
      </c>
      <c r="C23" s="225" t="s">
        <v>279</v>
      </c>
      <c r="D23" s="225" t="s">
        <v>280</v>
      </c>
      <c r="E23" s="223"/>
      <c r="F23" s="419"/>
      <c r="G23" s="423"/>
      <c r="H23" s="235"/>
      <c r="I23" s="99"/>
      <c r="J23" s="391"/>
      <c r="K23" s="391"/>
      <c r="L23" s="391"/>
      <c r="M23" s="391"/>
      <c r="N23" s="392"/>
    </row>
    <row r="24" spans="2:14" s="3" customFormat="1" ht="99.75">
      <c r="B24" s="11">
        <v>2.2000000000000002</v>
      </c>
      <c r="C24" s="9" t="s">
        <v>281</v>
      </c>
      <c r="D24" s="9" t="s">
        <v>282</v>
      </c>
      <c r="E24" s="8"/>
      <c r="F24" s="387"/>
      <c r="G24" s="388"/>
      <c r="H24" s="235"/>
      <c r="I24" s="8"/>
      <c r="J24" s="429"/>
      <c r="K24" s="429"/>
      <c r="L24" s="429"/>
      <c r="M24" s="429"/>
      <c r="N24" s="430"/>
    </row>
    <row r="25" spans="2:14" s="4" customFormat="1" ht="114">
      <c r="B25" s="11">
        <v>2.2999999999999998</v>
      </c>
      <c r="C25" s="9" t="s">
        <v>283</v>
      </c>
      <c r="D25" s="9" t="s">
        <v>284</v>
      </c>
      <c r="E25" s="99"/>
      <c r="F25" s="383"/>
      <c r="G25" s="424"/>
      <c r="H25" s="236"/>
      <c r="I25" s="8"/>
      <c r="J25" s="429"/>
      <c r="K25" s="429"/>
      <c r="L25" s="429"/>
      <c r="M25" s="429"/>
      <c r="N25" s="430"/>
    </row>
    <row r="26" spans="2:14" s="4" customFormat="1" ht="85.5">
      <c r="B26" s="11">
        <v>2.4</v>
      </c>
      <c r="C26" s="9" t="s">
        <v>285</v>
      </c>
      <c r="D26" s="9" t="s">
        <v>286</v>
      </c>
      <c r="E26" s="99"/>
      <c r="F26" s="383"/>
      <c r="G26" s="424"/>
      <c r="H26" s="236"/>
      <c r="I26" s="8"/>
      <c r="J26" s="429"/>
      <c r="K26" s="429"/>
      <c r="L26" s="429"/>
      <c r="M26" s="429"/>
      <c r="N26" s="430"/>
    </row>
    <row r="27" spans="2:14" s="4" customFormat="1" ht="71.25">
      <c r="B27" s="11">
        <v>2.5</v>
      </c>
      <c r="C27" s="9" t="s">
        <v>287</v>
      </c>
      <c r="D27" s="9" t="s">
        <v>288</v>
      </c>
      <c r="E27" s="99"/>
      <c r="F27" s="383"/>
      <c r="G27" s="424"/>
      <c r="H27" s="236"/>
      <c r="I27" s="8"/>
      <c r="J27" s="429"/>
      <c r="K27" s="429"/>
      <c r="L27" s="429"/>
      <c r="M27" s="429"/>
      <c r="N27" s="430"/>
    </row>
    <row r="28" spans="2:14" s="4" customFormat="1" ht="85.5">
      <c r="B28" s="11">
        <v>2.6</v>
      </c>
      <c r="C28" s="9" t="s">
        <v>289</v>
      </c>
      <c r="D28" s="9" t="s">
        <v>290</v>
      </c>
      <c r="E28" s="99"/>
      <c r="F28" s="383"/>
      <c r="G28" s="424"/>
      <c r="H28" s="236"/>
      <c r="I28" s="8"/>
      <c r="J28" s="429"/>
      <c r="K28" s="429"/>
      <c r="L28" s="429"/>
      <c r="M28" s="429"/>
      <c r="N28" s="430"/>
    </row>
    <row r="29" spans="2:14" s="4" customFormat="1" ht="99.75">
      <c r="B29" s="11">
        <v>2.7</v>
      </c>
      <c r="C29" s="9" t="s">
        <v>291</v>
      </c>
      <c r="D29" s="9" t="s">
        <v>292</v>
      </c>
      <c r="E29" s="99"/>
      <c r="F29" s="383"/>
      <c r="G29" s="424"/>
      <c r="H29" s="236"/>
      <c r="I29" s="8"/>
      <c r="J29" s="429"/>
      <c r="K29" s="429"/>
      <c r="L29" s="429"/>
      <c r="M29" s="429"/>
      <c r="N29" s="430"/>
    </row>
    <row r="30" spans="2:14" s="4" customFormat="1" ht="114.75" thickBot="1">
      <c r="B30" s="105">
        <v>2.8</v>
      </c>
      <c r="C30" s="59" t="s">
        <v>293</v>
      </c>
      <c r="D30" s="59" t="s">
        <v>294</v>
      </c>
      <c r="E30" s="223"/>
      <c r="F30" s="389"/>
      <c r="G30" s="427"/>
      <c r="H30" s="236"/>
      <c r="I30" s="104"/>
      <c r="J30" s="431"/>
      <c r="K30" s="431"/>
      <c r="L30" s="431"/>
      <c r="M30" s="431"/>
      <c r="N30" s="432"/>
    </row>
    <row r="31" spans="2:14" s="242" customFormat="1" ht="27" thickBot="1">
      <c r="B31" s="425" t="s">
        <v>295</v>
      </c>
      <c r="C31" s="426"/>
      <c r="D31" s="426"/>
      <c r="E31" s="426"/>
      <c r="F31" s="426"/>
      <c r="G31" s="426"/>
      <c r="H31" s="241"/>
      <c r="I31" s="425" t="s">
        <v>295</v>
      </c>
      <c r="J31" s="426"/>
      <c r="K31" s="426"/>
      <c r="L31" s="426"/>
      <c r="M31" s="426"/>
      <c r="N31" s="433"/>
    </row>
    <row r="32" spans="2:14" s="4" customFormat="1" ht="114">
      <c r="B32" s="226">
        <v>3.1</v>
      </c>
      <c r="C32" s="227" t="s">
        <v>296</v>
      </c>
      <c r="D32" s="227" t="s">
        <v>297</v>
      </c>
      <c r="E32" s="99"/>
      <c r="F32" s="396"/>
      <c r="G32" s="397"/>
      <c r="H32" s="151"/>
      <c r="I32" s="99"/>
      <c r="J32" s="391"/>
      <c r="K32" s="391"/>
      <c r="L32" s="391"/>
      <c r="M32" s="391"/>
      <c r="N32" s="392"/>
    </row>
    <row r="33" spans="2:14" s="4" customFormat="1" ht="128.25">
      <c r="B33" s="11">
        <v>3.2</v>
      </c>
      <c r="C33" s="9" t="s">
        <v>298</v>
      </c>
      <c r="D33" s="9" t="s">
        <v>299</v>
      </c>
      <c r="E33" s="8"/>
      <c r="F33" s="383"/>
      <c r="G33" s="384"/>
      <c r="H33" s="151"/>
      <c r="I33" s="8"/>
      <c r="J33" s="429"/>
      <c r="K33" s="429"/>
      <c r="L33" s="429"/>
      <c r="M33" s="429"/>
      <c r="N33" s="430"/>
    </row>
    <row r="34" spans="2:14" s="4" customFormat="1" ht="114">
      <c r="B34" s="11">
        <v>3.3</v>
      </c>
      <c r="C34" s="9" t="s">
        <v>300</v>
      </c>
      <c r="D34" s="9" t="s">
        <v>301</v>
      </c>
      <c r="E34" s="8"/>
      <c r="F34" s="383"/>
      <c r="G34" s="384"/>
      <c r="H34" s="151"/>
      <c r="I34" s="8"/>
      <c r="J34" s="429"/>
      <c r="K34" s="429"/>
      <c r="L34" s="429"/>
      <c r="M34" s="429"/>
      <c r="N34" s="430"/>
    </row>
    <row r="35" spans="2:14" s="4" customFormat="1" ht="85.5">
      <c r="B35" s="11">
        <v>3.4</v>
      </c>
      <c r="C35" s="9" t="s">
        <v>302</v>
      </c>
      <c r="D35" s="9" t="s">
        <v>303</v>
      </c>
      <c r="E35" s="8"/>
      <c r="F35" s="383"/>
      <c r="G35" s="384"/>
      <c r="H35" s="151"/>
      <c r="I35" s="8"/>
      <c r="J35" s="429"/>
      <c r="K35" s="429"/>
      <c r="L35" s="429"/>
      <c r="M35" s="429"/>
      <c r="N35" s="430"/>
    </row>
    <row r="36" spans="2:14" s="4" customFormat="1" ht="99.75">
      <c r="B36" s="11">
        <v>3.5</v>
      </c>
      <c r="C36" s="9" t="s">
        <v>304</v>
      </c>
      <c r="D36" s="9" t="s">
        <v>305</v>
      </c>
      <c r="E36" s="8"/>
      <c r="F36" s="383"/>
      <c r="G36" s="384"/>
      <c r="H36" s="151"/>
      <c r="I36" s="8"/>
      <c r="J36" s="429"/>
      <c r="K36" s="429"/>
      <c r="L36" s="429"/>
      <c r="M36" s="429"/>
      <c r="N36" s="430"/>
    </row>
    <row r="37" spans="2:14" s="4" customFormat="1" ht="99.75">
      <c r="B37" s="11">
        <v>3.6</v>
      </c>
      <c r="C37" s="9" t="s">
        <v>306</v>
      </c>
      <c r="D37" s="9" t="s">
        <v>307</v>
      </c>
      <c r="E37" s="8"/>
      <c r="F37" s="383"/>
      <c r="G37" s="384"/>
      <c r="H37" s="151"/>
      <c r="I37" s="8"/>
      <c r="J37" s="429"/>
      <c r="K37" s="429"/>
      <c r="L37" s="429"/>
      <c r="M37" s="429"/>
      <c r="N37" s="430"/>
    </row>
    <row r="38" spans="2:14" s="4" customFormat="1" ht="128.25">
      <c r="B38" s="11">
        <v>3.7</v>
      </c>
      <c r="C38" s="9" t="s">
        <v>308</v>
      </c>
      <c r="D38" s="9" t="s">
        <v>309</v>
      </c>
      <c r="E38" s="8"/>
      <c r="F38" s="383"/>
      <c r="G38" s="384"/>
      <c r="H38" s="151"/>
      <c r="I38" s="8"/>
      <c r="J38" s="429"/>
      <c r="K38" s="429"/>
      <c r="L38" s="429"/>
      <c r="M38" s="429"/>
      <c r="N38" s="430"/>
    </row>
    <row r="39" spans="2:14" s="4" customFormat="1" ht="171">
      <c r="B39" s="11">
        <v>3.8</v>
      </c>
      <c r="C39" s="9" t="s">
        <v>310</v>
      </c>
      <c r="D39" s="9" t="s">
        <v>311</v>
      </c>
      <c r="E39" s="8"/>
      <c r="F39" s="383"/>
      <c r="G39" s="384"/>
      <c r="H39" s="151"/>
      <c r="I39" s="8"/>
      <c r="J39" s="429"/>
      <c r="K39" s="429"/>
      <c r="L39" s="429"/>
      <c r="M39" s="429"/>
      <c r="N39" s="430"/>
    </row>
    <row r="40" spans="2:14" s="4" customFormat="1" ht="157.5" thickBot="1">
      <c r="B40" s="105">
        <v>3.9</v>
      </c>
      <c r="C40" s="59" t="s">
        <v>312</v>
      </c>
      <c r="D40" s="59" t="s">
        <v>313</v>
      </c>
      <c r="E40" s="104"/>
      <c r="F40" s="389"/>
      <c r="G40" s="390"/>
      <c r="H40" s="151"/>
      <c r="I40" s="104"/>
      <c r="J40" s="431"/>
      <c r="K40" s="431"/>
      <c r="L40" s="431"/>
      <c r="M40" s="431"/>
      <c r="N40" s="432"/>
    </row>
    <row r="41" spans="2:14" s="242" customFormat="1" ht="27" thickBot="1">
      <c r="B41" s="385" t="s">
        <v>314</v>
      </c>
      <c r="C41" s="386"/>
      <c r="D41" s="386"/>
      <c r="E41" s="386"/>
      <c r="F41" s="386"/>
      <c r="G41" s="428"/>
      <c r="H41" s="241"/>
      <c r="I41" s="385" t="s">
        <v>314</v>
      </c>
      <c r="J41" s="386"/>
      <c r="K41" s="386"/>
      <c r="L41" s="386"/>
      <c r="M41" s="386"/>
      <c r="N41" s="428"/>
    </row>
    <row r="42" spans="2:14" s="4" customFormat="1" ht="114">
      <c r="B42" s="226">
        <v>4.0999999999999996</v>
      </c>
      <c r="C42" s="227" t="s">
        <v>315</v>
      </c>
      <c r="D42" s="227" t="s">
        <v>316</v>
      </c>
      <c r="E42" s="99"/>
      <c r="F42" s="396"/>
      <c r="G42" s="397"/>
      <c r="H42" s="151"/>
      <c r="I42" s="99"/>
      <c r="J42" s="391"/>
      <c r="K42" s="391"/>
      <c r="L42" s="391"/>
      <c r="M42" s="391"/>
      <c r="N42" s="392"/>
    </row>
    <row r="43" spans="2:14" s="4" customFormat="1" ht="85.5">
      <c r="B43" s="11">
        <v>4.2</v>
      </c>
      <c r="C43" s="9" t="s">
        <v>317</v>
      </c>
      <c r="D43" s="9" t="s">
        <v>318</v>
      </c>
      <c r="E43" s="8"/>
      <c r="F43" s="383"/>
      <c r="G43" s="384"/>
      <c r="H43" s="151"/>
      <c r="I43" s="8"/>
      <c r="J43" s="429"/>
      <c r="K43" s="429"/>
      <c r="L43" s="429"/>
      <c r="M43" s="429"/>
      <c r="N43" s="430"/>
    </row>
    <row r="44" spans="2:14" s="4" customFormat="1" ht="114">
      <c r="B44" s="11">
        <v>4.3</v>
      </c>
      <c r="C44" s="9" t="s">
        <v>319</v>
      </c>
      <c r="D44" s="9" t="s">
        <v>320</v>
      </c>
      <c r="E44" s="8"/>
      <c r="F44" s="383"/>
      <c r="G44" s="384"/>
      <c r="H44" s="151"/>
      <c r="I44" s="8"/>
      <c r="J44" s="429"/>
      <c r="K44" s="429"/>
      <c r="L44" s="429"/>
      <c r="M44" s="429"/>
      <c r="N44" s="430"/>
    </row>
    <row r="45" spans="2:14" s="4" customFormat="1" ht="71.25">
      <c r="B45" s="11">
        <v>4.4000000000000004</v>
      </c>
      <c r="C45" s="9" t="s">
        <v>321</v>
      </c>
      <c r="D45" s="9" t="s">
        <v>322</v>
      </c>
      <c r="E45" s="8"/>
      <c r="F45" s="383"/>
      <c r="G45" s="384"/>
      <c r="H45" s="151"/>
      <c r="I45" s="8"/>
      <c r="J45" s="429"/>
      <c r="K45" s="429"/>
      <c r="L45" s="429"/>
      <c r="M45" s="429"/>
      <c r="N45" s="430"/>
    </row>
    <row r="46" spans="2:14" s="4" customFormat="1" ht="85.5">
      <c r="B46" s="11">
        <v>4.5</v>
      </c>
      <c r="C46" s="9" t="s">
        <v>323</v>
      </c>
      <c r="D46" s="9" t="s">
        <v>324</v>
      </c>
      <c r="E46" s="8"/>
      <c r="F46" s="383"/>
      <c r="G46" s="384"/>
      <c r="H46" s="151"/>
      <c r="I46" s="8"/>
      <c r="J46" s="429"/>
      <c r="K46" s="429"/>
      <c r="L46" s="429"/>
      <c r="M46" s="429"/>
      <c r="N46" s="430"/>
    </row>
    <row r="47" spans="2:14" s="4" customFormat="1" ht="128.25">
      <c r="B47" s="43">
        <v>4.5999999999999996</v>
      </c>
      <c r="C47" s="9" t="s">
        <v>325</v>
      </c>
      <c r="D47" s="9" t="s">
        <v>326</v>
      </c>
      <c r="E47" s="8"/>
      <c r="F47" s="383"/>
      <c r="G47" s="384"/>
      <c r="H47" s="151"/>
      <c r="I47" s="8"/>
      <c r="J47" s="429"/>
      <c r="K47" s="429"/>
      <c r="L47" s="429"/>
      <c r="M47" s="429"/>
      <c r="N47" s="430"/>
    </row>
    <row r="48" spans="2:14" s="4" customFormat="1" ht="86.25" thickBot="1">
      <c r="B48" s="228">
        <v>4.7</v>
      </c>
      <c r="C48" s="59" t="s">
        <v>327</v>
      </c>
      <c r="D48" s="59" t="s">
        <v>328</v>
      </c>
      <c r="E48" s="104"/>
      <c r="F48" s="389"/>
      <c r="G48" s="390"/>
      <c r="H48" s="151"/>
      <c r="I48" s="104"/>
      <c r="J48" s="431"/>
      <c r="K48" s="431"/>
      <c r="L48" s="431"/>
      <c r="M48" s="431"/>
      <c r="N48" s="432"/>
    </row>
    <row r="49" spans="2:14" s="242" customFormat="1" ht="27" thickBot="1">
      <c r="B49" s="385" t="s">
        <v>329</v>
      </c>
      <c r="C49" s="386"/>
      <c r="D49" s="386"/>
      <c r="E49" s="386"/>
      <c r="F49" s="386"/>
      <c r="G49" s="386"/>
      <c r="H49" s="241"/>
      <c r="I49" s="385" t="s">
        <v>329</v>
      </c>
      <c r="J49" s="386"/>
      <c r="K49" s="386"/>
      <c r="L49" s="386"/>
      <c r="M49" s="386"/>
      <c r="N49" s="428"/>
    </row>
    <row r="50" spans="2:14" ht="99.75">
      <c r="B50" s="226">
        <v>5.0999999999999996</v>
      </c>
      <c r="C50" s="227" t="s">
        <v>330</v>
      </c>
      <c r="D50" s="227" t="s">
        <v>331</v>
      </c>
      <c r="E50" s="99"/>
      <c r="F50" s="396"/>
      <c r="G50" s="397"/>
      <c r="H50" s="150"/>
      <c r="I50" s="99"/>
      <c r="J50" s="391"/>
      <c r="K50" s="391"/>
      <c r="L50" s="391"/>
      <c r="M50" s="391"/>
      <c r="N50" s="392"/>
    </row>
    <row r="51" spans="2:14" ht="85.5">
      <c r="B51" s="11">
        <v>5.2</v>
      </c>
      <c r="C51" s="9" t="s">
        <v>332</v>
      </c>
      <c r="D51" s="9" t="s">
        <v>333</v>
      </c>
      <c r="E51" s="8"/>
      <c r="F51" s="383"/>
      <c r="G51" s="384"/>
      <c r="H51" s="150"/>
      <c r="I51" s="8"/>
      <c r="J51" s="429"/>
      <c r="K51" s="429"/>
      <c r="L51" s="429"/>
      <c r="M51" s="429"/>
      <c r="N51" s="430"/>
    </row>
    <row r="52" spans="2:14" ht="114">
      <c r="B52" s="11">
        <v>5.3</v>
      </c>
      <c r="C52" s="9" t="s">
        <v>334</v>
      </c>
      <c r="D52" s="9" t="s">
        <v>335</v>
      </c>
      <c r="E52" s="8"/>
      <c r="F52" s="383"/>
      <c r="G52" s="384"/>
      <c r="H52" s="150"/>
      <c r="I52" s="8"/>
      <c r="J52" s="429"/>
      <c r="K52" s="429"/>
      <c r="L52" s="429"/>
      <c r="M52" s="429"/>
      <c r="N52" s="430"/>
    </row>
    <row r="53" spans="2:14" ht="114">
      <c r="B53" s="11">
        <v>5.4</v>
      </c>
      <c r="C53" s="9" t="s">
        <v>336</v>
      </c>
      <c r="D53" s="9" t="s">
        <v>337</v>
      </c>
      <c r="E53" s="8"/>
      <c r="F53" s="383"/>
      <c r="G53" s="384"/>
      <c r="H53" s="150"/>
      <c r="I53" s="8"/>
      <c r="J53" s="429"/>
      <c r="K53" s="429"/>
      <c r="L53" s="429"/>
      <c r="M53" s="429"/>
      <c r="N53" s="430"/>
    </row>
    <row r="54" spans="2:14" ht="71.25">
      <c r="B54" s="11">
        <v>5.5</v>
      </c>
      <c r="C54" s="9" t="s">
        <v>338</v>
      </c>
      <c r="D54" s="9" t="s">
        <v>339</v>
      </c>
      <c r="E54" s="8"/>
      <c r="F54" s="383"/>
      <c r="G54" s="384"/>
      <c r="H54" s="150"/>
      <c r="I54" s="8"/>
      <c r="J54" s="429"/>
      <c r="K54" s="429"/>
      <c r="L54" s="429"/>
      <c r="M54" s="429"/>
      <c r="N54" s="430"/>
    </row>
    <row r="55" spans="2:14" ht="85.5">
      <c r="B55" s="11">
        <v>5.6</v>
      </c>
      <c r="C55" s="9" t="s">
        <v>340</v>
      </c>
      <c r="D55" s="9" t="s">
        <v>341</v>
      </c>
      <c r="E55" s="8"/>
      <c r="F55" s="383"/>
      <c r="G55" s="384"/>
      <c r="H55" s="150"/>
      <c r="I55" s="8"/>
      <c r="J55" s="429"/>
      <c r="K55" s="429"/>
      <c r="L55" s="429"/>
      <c r="M55" s="429"/>
      <c r="N55" s="430"/>
    </row>
    <row r="56" spans="2:14" ht="114">
      <c r="B56" s="11">
        <v>5.7</v>
      </c>
      <c r="C56" s="9" t="s">
        <v>342</v>
      </c>
      <c r="D56" s="9" t="s">
        <v>343</v>
      </c>
      <c r="E56" s="8"/>
      <c r="F56" s="383"/>
      <c r="G56" s="384"/>
      <c r="H56" s="150"/>
      <c r="I56" s="8"/>
      <c r="J56" s="429"/>
      <c r="K56" s="429"/>
      <c r="L56" s="429"/>
      <c r="M56" s="429"/>
      <c r="N56" s="430"/>
    </row>
    <row r="57" spans="2:14" ht="85.5">
      <c r="B57" s="43">
        <v>5.8</v>
      </c>
      <c r="C57" s="9" t="s">
        <v>344</v>
      </c>
      <c r="D57" s="9" t="s">
        <v>345</v>
      </c>
      <c r="E57" s="8"/>
      <c r="F57" s="383"/>
      <c r="G57" s="384"/>
      <c r="H57" s="150"/>
      <c r="I57" s="8"/>
      <c r="J57" s="429"/>
      <c r="K57" s="429"/>
      <c r="L57" s="429"/>
      <c r="M57" s="429"/>
      <c r="N57" s="430"/>
    </row>
    <row r="58" spans="2:14" ht="99.75">
      <c r="B58" s="43">
        <v>5.9</v>
      </c>
      <c r="C58" s="9" t="s">
        <v>346</v>
      </c>
      <c r="D58" s="9" t="s">
        <v>347</v>
      </c>
      <c r="E58" s="8"/>
      <c r="F58" s="383"/>
      <c r="G58" s="384"/>
      <c r="H58" s="150"/>
      <c r="I58" s="8"/>
      <c r="J58" s="429"/>
      <c r="K58" s="429"/>
      <c r="L58" s="429"/>
      <c r="M58" s="429"/>
      <c r="N58" s="430"/>
    </row>
    <row r="59" spans="2:14" ht="171">
      <c r="B59" s="106">
        <v>5.0999999999999996</v>
      </c>
      <c r="C59" s="9" t="s">
        <v>348</v>
      </c>
      <c r="D59" s="9" t="s">
        <v>349</v>
      </c>
      <c r="E59" s="8"/>
      <c r="F59" s="383"/>
      <c r="G59" s="384"/>
      <c r="H59" s="150"/>
      <c r="I59" s="8"/>
      <c r="J59" s="429"/>
      <c r="K59" s="429"/>
      <c r="L59" s="429"/>
      <c r="M59" s="429"/>
      <c r="N59" s="430"/>
    </row>
    <row r="60" spans="2:14" ht="142.5">
      <c r="B60" s="106">
        <v>5.1100000000000003</v>
      </c>
      <c r="C60" s="9" t="s">
        <v>350</v>
      </c>
      <c r="D60" s="9" t="s">
        <v>351</v>
      </c>
      <c r="E60" s="8"/>
      <c r="F60" s="383"/>
      <c r="G60" s="384"/>
      <c r="H60" s="150"/>
      <c r="I60" s="8"/>
      <c r="J60" s="429"/>
      <c r="K60" s="429"/>
      <c r="L60" s="429"/>
      <c r="M60" s="429"/>
      <c r="N60" s="430"/>
    </row>
    <row r="61" spans="2:14" ht="156.75">
      <c r="B61" s="106">
        <v>5.12</v>
      </c>
      <c r="C61" s="9" t="s">
        <v>352</v>
      </c>
      <c r="D61" s="9" t="s">
        <v>353</v>
      </c>
      <c r="E61" s="8"/>
      <c r="F61" s="383"/>
      <c r="G61" s="384"/>
      <c r="H61" s="150"/>
      <c r="I61" s="8"/>
      <c r="J61" s="429"/>
      <c r="K61" s="429"/>
      <c r="L61" s="429"/>
      <c r="M61" s="429"/>
      <c r="N61" s="430"/>
    </row>
    <row r="62" spans="2:14" ht="200.25" thickBot="1">
      <c r="B62" s="229">
        <v>5.13</v>
      </c>
      <c r="C62" s="59" t="s">
        <v>354</v>
      </c>
      <c r="D62" s="59" t="s">
        <v>355</v>
      </c>
      <c r="E62" s="104"/>
      <c r="F62" s="389"/>
      <c r="G62" s="390"/>
      <c r="H62" s="150"/>
      <c r="I62" s="104"/>
      <c r="J62" s="431"/>
      <c r="K62" s="431"/>
      <c r="L62" s="431"/>
      <c r="M62" s="431"/>
      <c r="N62" s="432"/>
    </row>
    <row r="63" spans="2:14" s="242" customFormat="1" ht="27" thickBot="1">
      <c r="B63" s="385" t="s">
        <v>356</v>
      </c>
      <c r="C63" s="386"/>
      <c r="D63" s="386"/>
      <c r="E63" s="386"/>
      <c r="F63" s="386"/>
      <c r="G63" s="386"/>
      <c r="H63" s="241"/>
      <c r="I63" s="385" t="s">
        <v>356</v>
      </c>
      <c r="J63" s="386"/>
      <c r="K63" s="386"/>
      <c r="L63" s="386"/>
      <c r="M63" s="386"/>
      <c r="N63" s="428"/>
    </row>
    <row r="64" spans="2:14" s="4" customFormat="1" ht="99.75">
      <c r="B64" s="226">
        <v>6.1</v>
      </c>
      <c r="C64" s="227" t="s">
        <v>357</v>
      </c>
      <c r="D64" s="227" t="s">
        <v>358</v>
      </c>
      <c r="E64" s="99"/>
      <c r="F64" s="396"/>
      <c r="G64" s="397"/>
      <c r="H64" s="151"/>
      <c r="I64" s="99"/>
      <c r="J64" s="391"/>
      <c r="K64" s="391"/>
      <c r="L64" s="391"/>
      <c r="M64" s="391"/>
      <c r="N64" s="392"/>
    </row>
    <row r="65" spans="2:14" s="4" customFormat="1" ht="99.75">
      <c r="B65" s="11">
        <v>6.2</v>
      </c>
      <c r="C65" s="9" t="s">
        <v>359</v>
      </c>
      <c r="D65" s="9" t="s">
        <v>360</v>
      </c>
      <c r="E65" s="8"/>
      <c r="F65" s="383"/>
      <c r="G65" s="384"/>
      <c r="H65" s="151"/>
      <c r="I65" s="8"/>
      <c r="J65" s="429"/>
      <c r="K65" s="429"/>
      <c r="L65" s="429"/>
      <c r="M65" s="429"/>
      <c r="N65" s="430"/>
    </row>
    <row r="66" spans="2:14" s="4" customFormat="1" ht="128.25">
      <c r="B66" s="11">
        <v>6.3</v>
      </c>
      <c r="C66" s="9" t="s">
        <v>361</v>
      </c>
      <c r="D66" s="9" t="s">
        <v>362</v>
      </c>
      <c r="E66" s="8"/>
      <c r="F66" s="383"/>
      <c r="G66" s="384"/>
      <c r="H66" s="151"/>
      <c r="I66" s="8"/>
      <c r="J66" s="429"/>
      <c r="K66" s="429"/>
      <c r="L66" s="429"/>
      <c r="M66" s="429"/>
      <c r="N66" s="430"/>
    </row>
    <row r="67" spans="2:14" s="4" customFormat="1" ht="71.25">
      <c r="B67" s="11">
        <v>6.4</v>
      </c>
      <c r="C67" s="9" t="s">
        <v>363</v>
      </c>
      <c r="D67" s="9" t="s">
        <v>364</v>
      </c>
      <c r="E67" s="8"/>
      <c r="F67" s="383"/>
      <c r="G67" s="384"/>
      <c r="H67" s="151"/>
      <c r="I67" s="8"/>
      <c r="J67" s="429"/>
      <c r="K67" s="429"/>
      <c r="L67" s="429"/>
      <c r="M67" s="429"/>
      <c r="N67" s="430"/>
    </row>
    <row r="68" spans="2:14" s="4" customFormat="1" ht="71.25">
      <c r="B68" s="11">
        <v>6.5</v>
      </c>
      <c r="C68" s="9" t="s">
        <v>365</v>
      </c>
      <c r="D68" s="9" t="s">
        <v>366</v>
      </c>
      <c r="E68" s="8"/>
      <c r="F68" s="383"/>
      <c r="G68" s="384"/>
      <c r="H68" s="151"/>
      <c r="I68" s="8"/>
      <c r="J68" s="429"/>
      <c r="K68" s="429"/>
      <c r="L68" s="429"/>
      <c r="M68" s="429"/>
      <c r="N68" s="430"/>
    </row>
    <row r="69" spans="2:14" s="4" customFormat="1" ht="71.25">
      <c r="B69" s="11">
        <v>6.6</v>
      </c>
      <c r="C69" s="9" t="s">
        <v>367</v>
      </c>
      <c r="D69" s="9" t="s">
        <v>368</v>
      </c>
      <c r="E69" s="8"/>
      <c r="F69" s="383"/>
      <c r="G69" s="384"/>
      <c r="H69" s="151"/>
      <c r="I69" s="8"/>
      <c r="J69" s="429"/>
      <c r="K69" s="429"/>
      <c r="L69" s="429"/>
      <c r="M69" s="429"/>
      <c r="N69" s="430"/>
    </row>
    <row r="70" spans="2:14" s="4" customFormat="1" ht="100.5" thickBot="1">
      <c r="B70" s="105">
        <v>6.7</v>
      </c>
      <c r="C70" s="59" t="s">
        <v>369</v>
      </c>
      <c r="D70" s="59" t="s">
        <v>370</v>
      </c>
      <c r="E70" s="104"/>
      <c r="F70" s="389"/>
      <c r="G70" s="390"/>
      <c r="H70" s="151"/>
      <c r="I70" s="104"/>
      <c r="J70" s="431"/>
      <c r="K70" s="431"/>
      <c r="L70" s="431"/>
      <c r="M70" s="431"/>
      <c r="N70" s="432"/>
    </row>
    <row r="71" spans="2:14" s="242" customFormat="1" ht="27" thickBot="1">
      <c r="B71" s="385" t="s">
        <v>371</v>
      </c>
      <c r="C71" s="386"/>
      <c r="D71" s="386"/>
      <c r="E71" s="386"/>
      <c r="F71" s="386"/>
      <c r="G71" s="386"/>
      <c r="H71" s="241"/>
      <c r="I71" s="385" t="s">
        <v>371</v>
      </c>
      <c r="J71" s="386"/>
      <c r="K71" s="386"/>
      <c r="L71" s="386"/>
      <c r="M71" s="386"/>
      <c r="N71" s="428"/>
    </row>
    <row r="72" spans="2:14" s="4" customFormat="1" ht="114">
      <c r="B72" s="226">
        <v>7.1</v>
      </c>
      <c r="C72" s="227" t="s">
        <v>372</v>
      </c>
      <c r="D72" s="227" t="s">
        <v>373</v>
      </c>
      <c r="E72" s="99"/>
      <c r="F72" s="419"/>
      <c r="G72" s="420"/>
      <c r="H72" s="151"/>
      <c r="I72" s="99"/>
      <c r="J72" s="391"/>
      <c r="K72" s="391"/>
      <c r="L72" s="391"/>
      <c r="M72" s="391"/>
      <c r="N72" s="392"/>
    </row>
    <row r="73" spans="2:14" s="4" customFormat="1" ht="114">
      <c r="B73" s="11">
        <v>7.2</v>
      </c>
      <c r="C73" s="9" t="s">
        <v>374</v>
      </c>
      <c r="D73" s="9" t="s">
        <v>375</v>
      </c>
      <c r="E73" s="8"/>
      <c r="F73" s="389"/>
      <c r="G73" s="390"/>
      <c r="H73" s="151"/>
      <c r="I73" s="8"/>
      <c r="J73" s="429"/>
      <c r="K73" s="429"/>
      <c r="L73" s="429"/>
      <c r="M73" s="429"/>
      <c r="N73" s="430"/>
    </row>
    <row r="74" spans="2:14" s="4" customFormat="1" ht="99.75">
      <c r="B74" s="11">
        <v>7.3</v>
      </c>
      <c r="C74" s="9" t="s">
        <v>376</v>
      </c>
      <c r="D74" s="9" t="s">
        <v>377</v>
      </c>
      <c r="E74" s="8"/>
      <c r="F74" s="383"/>
      <c r="G74" s="384"/>
      <c r="H74" s="151"/>
      <c r="I74" s="8"/>
      <c r="J74" s="429"/>
      <c r="K74" s="429"/>
      <c r="L74" s="429"/>
      <c r="M74" s="429"/>
      <c r="N74" s="430"/>
    </row>
    <row r="75" spans="2:14" s="4" customFormat="1" ht="142.5">
      <c r="B75" s="11">
        <v>7.4</v>
      </c>
      <c r="C75" s="9" t="s">
        <v>378</v>
      </c>
      <c r="D75" s="9" t="s">
        <v>379</v>
      </c>
      <c r="E75" s="8"/>
      <c r="F75" s="387"/>
      <c r="G75" s="383"/>
      <c r="H75" s="151"/>
      <c r="I75" s="8"/>
      <c r="J75" s="429"/>
      <c r="K75" s="429"/>
      <c r="L75" s="429"/>
      <c r="M75" s="429"/>
      <c r="N75" s="430"/>
    </row>
    <row r="76" spans="2:14" s="4" customFormat="1" ht="114.75" thickBot="1">
      <c r="B76" s="105">
        <v>7.5</v>
      </c>
      <c r="C76" s="59" t="s">
        <v>380</v>
      </c>
      <c r="D76" s="59" t="s">
        <v>381</v>
      </c>
      <c r="E76" s="104"/>
      <c r="F76" s="419"/>
      <c r="G76" s="420"/>
      <c r="H76" s="151"/>
      <c r="I76" s="104"/>
      <c r="J76" s="431"/>
      <c r="K76" s="431"/>
      <c r="L76" s="431"/>
      <c r="M76" s="431"/>
      <c r="N76" s="432"/>
    </row>
    <row r="77" spans="2:14" s="242" customFormat="1" ht="27" thickBot="1">
      <c r="B77" s="385" t="s">
        <v>382</v>
      </c>
      <c r="C77" s="386"/>
      <c r="D77" s="386"/>
      <c r="E77" s="386"/>
      <c r="F77" s="386"/>
      <c r="G77" s="386"/>
      <c r="H77" s="241"/>
      <c r="I77" s="385" t="s">
        <v>382</v>
      </c>
      <c r="J77" s="386"/>
      <c r="K77" s="386"/>
      <c r="L77" s="386"/>
      <c r="M77" s="386"/>
      <c r="N77" s="428"/>
    </row>
    <row r="78" spans="2:14" ht="156.75">
      <c r="B78" s="230">
        <v>8.1</v>
      </c>
      <c r="C78" s="227" t="s">
        <v>383</v>
      </c>
      <c r="D78" s="227" t="s">
        <v>384</v>
      </c>
      <c r="E78" s="99"/>
      <c r="F78" s="396"/>
      <c r="G78" s="397"/>
      <c r="H78" s="150"/>
      <c r="I78" s="99"/>
      <c r="J78" s="391"/>
      <c r="K78" s="391"/>
      <c r="L78" s="391"/>
      <c r="M78" s="391"/>
      <c r="N78" s="392"/>
    </row>
    <row r="79" spans="2:14" ht="214.5" thickBot="1">
      <c r="B79" s="58">
        <v>8.1999999999999993</v>
      </c>
      <c r="C79" s="59" t="s">
        <v>385</v>
      </c>
      <c r="D79" s="59" t="s">
        <v>386</v>
      </c>
      <c r="E79" s="104"/>
      <c r="F79" s="389"/>
      <c r="G79" s="390"/>
      <c r="H79" s="150"/>
      <c r="I79" s="104"/>
      <c r="J79" s="431"/>
      <c r="K79" s="431"/>
      <c r="L79" s="431"/>
      <c r="M79" s="431"/>
      <c r="N79" s="432"/>
    </row>
    <row r="80" spans="2:14" s="242" customFormat="1" ht="27" thickBot="1">
      <c r="B80" s="385" t="s">
        <v>387</v>
      </c>
      <c r="C80" s="386"/>
      <c r="D80" s="386"/>
      <c r="E80" s="386"/>
      <c r="F80" s="386"/>
      <c r="G80" s="386"/>
      <c r="H80" s="241"/>
      <c r="I80" s="385" t="s">
        <v>387</v>
      </c>
      <c r="J80" s="386"/>
      <c r="K80" s="386"/>
      <c r="L80" s="386"/>
      <c r="M80" s="386"/>
      <c r="N80" s="428"/>
    </row>
    <row r="81" spans="2:14" ht="72" thickBot="1">
      <c r="B81" s="231">
        <v>9.1</v>
      </c>
      <c r="C81" s="232" t="s">
        <v>388</v>
      </c>
      <c r="D81" s="232" t="s">
        <v>389</v>
      </c>
      <c r="E81" s="107"/>
      <c r="F81" s="421"/>
      <c r="G81" s="422"/>
      <c r="H81" s="237"/>
      <c r="I81" s="107"/>
      <c r="J81" s="435"/>
      <c r="K81" s="435"/>
      <c r="L81" s="435"/>
      <c r="M81" s="435"/>
      <c r="N81" s="436"/>
    </row>
    <row r="82" spans="2:14">
      <c r="E82" s="65"/>
      <c r="F82" s="337"/>
      <c r="G82" s="337"/>
    </row>
    <row r="83" spans="2:14">
      <c r="E83" s="65"/>
      <c r="F83" s="337"/>
      <c r="G83" s="337"/>
    </row>
    <row r="84" spans="2:14">
      <c r="E84" s="65"/>
      <c r="F84" s="337"/>
      <c r="G84" s="337"/>
    </row>
    <row r="85" spans="2:14">
      <c r="E85" s="65"/>
      <c r="F85" s="337"/>
      <c r="G85" s="337"/>
    </row>
    <row r="86" spans="2:14">
      <c r="E86" s="65"/>
      <c r="F86" s="337"/>
      <c r="G86" s="337"/>
    </row>
    <row r="87" spans="2:14">
      <c r="E87" s="65"/>
      <c r="F87" s="337"/>
      <c r="G87" s="337"/>
    </row>
    <row r="88" spans="2:14">
      <c r="E88" s="65"/>
      <c r="F88" s="337"/>
      <c r="G88" s="337"/>
    </row>
    <row r="89" spans="2:14">
      <c r="E89" s="65"/>
    </row>
  </sheetData>
  <mergeCells count="149">
    <mergeCell ref="L2:M2"/>
    <mergeCell ref="I2:J2"/>
    <mergeCell ref="J79:N79"/>
    <mergeCell ref="J81:N81"/>
    <mergeCell ref="I63:N63"/>
    <mergeCell ref="I71:N71"/>
    <mergeCell ref="I77:N77"/>
    <mergeCell ref="I80:N80"/>
    <mergeCell ref="J74:N74"/>
    <mergeCell ref="J75:N75"/>
    <mergeCell ref="J76:N76"/>
    <mergeCell ref="J78:N78"/>
    <mergeCell ref="J69:N69"/>
    <mergeCell ref="J70:N70"/>
    <mergeCell ref="J72:N72"/>
    <mergeCell ref="J73:N73"/>
    <mergeCell ref="J64:N64"/>
    <mergeCell ref="J65:N65"/>
    <mergeCell ref="J66:N66"/>
    <mergeCell ref="J67:N67"/>
    <mergeCell ref="J68:N68"/>
    <mergeCell ref="J59:N59"/>
    <mergeCell ref="J60:N60"/>
    <mergeCell ref="J61:N61"/>
    <mergeCell ref="J62:N62"/>
    <mergeCell ref="J54:N54"/>
    <mergeCell ref="J55:N55"/>
    <mergeCell ref="J56:N56"/>
    <mergeCell ref="J57:N57"/>
    <mergeCell ref="J58:N58"/>
    <mergeCell ref="I49:N49"/>
    <mergeCell ref="J50:N50"/>
    <mergeCell ref="J51:N51"/>
    <mergeCell ref="J52:N52"/>
    <mergeCell ref="J53:N53"/>
    <mergeCell ref="J45:N45"/>
    <mergeCell ref="J46:N46"/>
    <mergeCell ref="J47:N47"/>
    <mergeCell ref="J48:N48"/>
    <mergeCell ref="J40:N40"/>
    <mergeCell ref="J42:N42"/>
    <mergeCell ref="J43:N43"/>
    <mergeCell ref="J44:N44"/>
    <mergeCell ref="J35:N35"/>
    <mergeCell ref="J36:N36"/>
    <mergeCell ref="J37:N37"/>
    <mergeCell ref="J38:N38"/>
    <mergeCell ref="J39:N39"/>
    <mergeCell ref="F33:G33"/>
    <mergeCell ref="F34:G34"/>
    <mergeCell ref="F35:G35"/>
    <mergeCell ref="B41:G41"/>
    <mergeCell ref="I22:N22"/>
    <mergeCell ref="I15:N15"/>
    <mergeCell ref="J23:N23"/>
    <mergeCell ref="J24:N24"/>
    <mergeCell ref="J25:N25"/>
    <mergeCell ref="J17:N17"/>
    <mergeCell ref="J18:N18"/>
    <mergeCell ref="J19:N19"/>
    <mergeCell ref="J20:N20"/>
    <mergeCell ref="J21:N21"/>
    <mergeCell ref="I31:N31"/>
    <mergeCell ref="J32:N32"/>
    <mergeCell ref="J33:N33"/>
    <mergeCell ref="J34:N34"/>
    <mergeCell ref="J26:N26"/>
    <mergeCell ref="J27:N27"/>
    <mergeCell ref="J28:N28"/>
    <mergeCell ref="J29:N29"/>
    <mergeCell ref="J30:N30"/>
    <mergeCell ref="I41:N41"/>
    <mergeCell ref="F21:G21"/>
    <mergeCell ref="F23:G23"/>
    <mergeCell ref="F19:G19"/>
    <mergeCell ref="F28:G28"/>
    <mergeCell ref="F29:G29"/>
    <mergeCell ref="B31:G31"/>
    <mergeCell ref="F25:G25"/>
    <mergeCell ref="F26:G26"/>
    <mergeCell ref="F27:G27"/>
    <mergeCell ref="F30:G30"/>
    <mergeCell ref="F87:G87"/>
    <mergeCell ref="F88:G88"/>
    <mergeCell ref="F82:G82"/>
    <mergeCell ref="F85:G85"/>
    <mergeCell ref="F86:G86"/>
    <mergeCell ref="F83:G83"/>
    <mergeCell ref="F84:G84"/>
    <mergeCell ref="F70:G70"/>
    <mergeCell ref="F72:G72"/>
    <mergeCell ref="F73:G73"/>
    <mergeCell ref="F74:G74"/>
    <mergeCell ref="B71:G71"/>
    <mergeCell ref="F75:G75"/>
    <mergeCell ref="F76:G76"/>
    <mergeCell ref="B77:G77"/>
    <mergeCell ref="F78:G78"/>
    <mergeCell ref="F79:G79"/>
    <mergeCell ref="F81:G81"/>
    <mergeCell ref="B80:G80"/>
    <mergeCell ref="I10:N11"/>
    <mergeCell ref="J13:N13"/>
    <mergeCell ref="F62:G62"/>
    <mergeCell ref="F59:G59"/>
    <mergeCell ref="F60:G60"/>
    <mergeCell ref="F61:G61"/>
    <mergeCell ref="F57:G57"/>
    <mergeCell ref="F53:G53"/>
    <mergeCell ref="F54:G54"/>
    <mergeCell ref="F58:G58"/>
    <mergeCell ref="F56:G56"/>
    <mergeCell ref="B10:G11"/>
    <mergeCell ref="F45:G45"/>
    <mergeCell ref="F32:G32"/>
    <mergeCell ref="F36:G36"/>
    <mergeCell ref="F37:G37"/>
    <mergeCell ref="F46:G46"/>
    <mergeCell ref="F47:G47"/>
    <mergeCell ref="F43:G43"/>
    <mergeCell ref="F42:G42"/>
    <mergeCell ref="F50:G50"/>
    <mergeCell ref="F51:G51"/>
    <mergeCell ref="F52:G52"/>
    <mergeCell ref="B49:G49"/>
    <mergeCell ref="F69:G69"/>
    <mergeCell ref="F68:G68"/>
    <mergeCell ref="B63:G63"/>
    <mergeCell ref="F67:G67"/>
    <mergeCell ref="F24:G24"/>
    <mergeCell ref="F44:G44"/>
    <mergeCell ref="F48:G48"/>
    <mergeCell ref="J16:N16"/>
    <mergeCell ref="I12:N12"/>
    <mergeCell ref="F64:G64"/>
    <mergeCell ref="F65:G65"/>
    <mergeCell ref="F66:G66"/>
    <mergeCell ref="F55:G55"/>
    <mergeCell ref="F38:G38"/>
    <mergeCell ref="F39:G39"/>
    <mergeCell ref="F40:G40"/>
    <mergeCell ref="B12:G12"/>
    <mergeCell ref="F13:G13"/>
    <mergeCell ref="F16:G16"/>
    <mergeCell ref="F17:G17"/>
    <mergeCell ref="F18:G18"/>
    <mergeCell ref="B15:G15"/>
    <mergeCell ref="B22:G22"/>
    <mergeCell ref="F20:G20"/>
  </mergeCells>
  <phoneticPr fontId="0" type="noConversion"/>
  <conditionalFormatting sqref="E16:E21">
    <cfRule type="containsText" priority="139" operator="containsText" text="N/A">
      <formula>NOT(ISERROR(SEARCH("N/A",E16)))</formula>
    </cfRule>
    <cfRule type="cellIs" dxfId="78" priority="149" stopIfTrue="1" operator="between">
      <formula>3</formula>
      <formula>5</formula>
    </cfRule>
    <cfRule type="cellIs" dxfId="77" priority="150" stopIfTrue="1" operator="between">
      <formula>2</formula>
      <formula>2.9</formula>
    </cfRule>
    <cfRule type="cellIs" dxfId="76" priority="151" stopIfTrue="1" operator="between">
      <formula>0.1</formula>
      <formula>1.9</formula>
    </cfRule>
  </conditionalFormatting>
  <conditionalFormatting sqref="E23:E30">
    <cfRule type="containsText" priority="84" operator="containsText" text="N/A">
      <formula>NOT(ISERROR(SEARCH("N/A",E23)))</formula>
    </cfRule>
  </conditionalFormatting>
  <conditionalFormatting sqref="E23:E76">
    <cfRule type="cellIs" dxfId="75" priority="129" stopIfTrue="1" operator="between">
      <formula>3</formula>
      <formula>5</formula>
    </cfRule>
    <cfRule type="cellIs" dxfId="74" priority="130" stopIfTrue="1" operator="between">
      <formula>2</formula>
      <formula>2.9</formula>
    </cfRule>
    <cfRule type="cellIs" dxfId="73" priority="131" stopIfTrue="1" operator="between">
      <formula>0.1</formula>
      <formula>1.9</formula>
    </cfRule>
  </conditionalFormatting>
  <conditionalFormatting sqref="E24">
    <cfRule type="cellIs" dxfId="72" priority="85" stopIfTrue="1" operator="between">
      <formula>3</formula>
      <formula>5</formula>
    </cfRule>
    <cfRule type="cellIs" dxfId="71" priority="86" stopIfTrue="1" operator="between">
      <formula>2</formula>
      <formula>2.9</formula>
    </cfRule>
    <cfRule type="cellIs" dxfId="70" priority="87" stopIfTrue="1" operator="between">
      <formula>0.1</formula>
      <formula>1.9</formula>
    </cfRule>
  </conditionalFormatting>
  <conditionalFormatting sqref="E32:E76">
    <cfRule type="containsText" priority="128" operator="containsText" text="N/A">
      <formula>NOT(ISERROR(SEARCH("N/A",E32)))</formula>
    </cfRule>
  </conditionalFormatting>
  <conditionalFormatting sqref="E37:E62">
    <cfRule type="containsText" priority="88" operator="containsText" text="N/A">
      <formula>NOT(ISERROR(SEARCH("N/A",E37)))</formula>
    </cfRule>
    <cfRule type="cellIs" dxfId="69" priority="89" stopIfTrue="1" operator="between">
      <formula>3</formula>
      <formula>5</formula>
    </cfRule>
    <cfRule type="cellIs" dxfId="68" priority="90" stopIfTrue="1" operator="between">
      <formula>2</formula>
      <formula>2.9</formula>
    </cfRule>
    <cfRule type="cellIs" dxfId="67" priority="91" stopIfTrue="1" operator="between">
      <formula>0.1</formula>
      <formula>1.9</formula>
    </cfRule>
  </conditionalFormatting>
  <conditionalFormatting sqref="E78:E79">
    <cfRule type="containsText" priority="124" operator="containsText" text="N/A">
      <formula>NOT(ISERROR(SEARCH("N/A",E78)))</formula>
    </cfRule>
    <cfRule type="cellIs" dxfId="66" priority="125" stopIfTrue="1" operator="between">
      <formula>3</formula>
      <formula>5</formula>
    </cfRule>
    <cfRule type="cellIs" dxfId="65" priority="126" stopIfTrue="1" operator="between">
      <formula>2</formula>
      <formula>2.9</formula>
    </cfRule>
    <cfRule type="cellIs" dxfId="64" priority="127" stopIfTrue="1" operator="between">
      <formula>0.1</formula>
      <formula>1.9</formula>
    </cfRule>
  </conditionalFormatting>
  <conditionalFormatting sqref="E81">
    <cfRule type="containsText" priority="120" operator="containsText" text="N/A">
      <formula>NOT(ISERROR(SEARCH("N/A",E81)))</formula>
    </cfRule>
    <cfRule type="cellIs" dxfId="63" priority="121" stopIfTrue="1" operator="between">
      <formula>3</formula>
      <formula>5</formula>
    </cfRule>
    <cfRule type="cellIs" dxfId="62" priority="122" stopIfTrue="1" operator="between">
      <formula>2</formula>
      <formula>2.9</formula>
    </cfRule>
    <cfRule type="cellIs" dxfId="61" priority="123" stopIfTrue="1" operator="between">
      <formula>0.1</formula>
      <formula>1.9</formula>
    </cfRule>
  </conditionalFormatting>
  <conditionalFormatting sqref="I16:I21">
    <cfRule type="containsText" priority="80" operator="containsText" text="N/A">
      <formula>NOT(ISERROR(SEARCH("N/A",I16)))</formula>
    </cfRule>
    <cfRule type="cellIs" dxfId="60" priority="81" stopIfTrue="1" operator="between">
      <formula>3</formula>
      <formula>5</formula>
    </cfRule>
    <cfRule type="cellIs" dxfId="59" priority="82" stopIfTrue="1" operator="between">
      <formula>2</formula>
      <formula>2.9</formula>
    </cfRule>
    <cfRule type="cellIs" dxfId="58" priority="83" stopIfTrue="1" operator="between">
      <formula>0.1</formula>
      <formula>1.9</formula>
    </cfRule>
  </conditionalFormatting>
  <conditionalFormatting sqref="I23:I30">
    <cfRule type="containsText" priority="33" operator="containsText" text="N/A">
      <formula>NOT(ISERROR(SEARCH("N/A",I23)))</formula>
    </cfRule>
    <cfRule type="cellIs" dxfId="57" priority="34" stopIfTrue="1" operator="between">
      <formula>3</formula>
      <formula>5</formula>
    </cfRule>
    <cfRule type="cellIs" dxfId="56" priority="35" stopIfTrue="1" operator="between">
      <formula>2</formula>
      <formula>2.9</formula>
    </cfRule>
    <cfRule type="cellIs" dxfId="55" priority="36" stopIfTrue="1" operator="between">
      <formula>0.1</formula>
      <formula>1.9</formula>
    </cfRule>
  </conditionalFormatting>
  <conditionalFormatting sqref="I32:I40">
    <cfRule type="containsText" priority="29" operator="containsText" text="N/A">
      <formula>NOT(ISERROR(SEARCH("N/A",I32)))</formula>
    </cfRule>
    <cfRule type="cellIs" dxfId="54" priority="30" stopIfTrue="1" operator="between">
      <formula>3</formula>
      <formula>5</formula>
    </cfRule>
    <cfRule type="cellIs" dxfId="53" priority="31" stopIfTrue="1" operator="between">
      <formula>2</formula>
      <formula>2.9</formula>
    </cfRule>
    <cfRule type="cellIs" dxfId="52" priority="32" stopIfTrue="1" operator="between">
      <formula>0.1</formula>
      <formula>1.9</formula>
    </cfRule>
  </conditionalFormatting>
  <conditionalFormatting sqref="I42:I48">
    <cfRule type="containsText" priority="25" operator="containsText" text="N/A">
      <formula>NOT(ISERROR(SEARCH("N/A",I42)))</formula>
    </cfRule>
    <cfRule type="cellIs" dxfId="51" priority="26" stopIfTrue="1" operator="between">
      <formula>3</formula>
      <formula>5</formula>
    </cfRule>
    <cfRule type="cellIs" dxfId="50" priority="27" stopIfTrue="1" operator="between">
      <formula>2</formula>
      <formula>2.9</formula>
    </cfRule>
    <cfRule type="cellIs" dxfId="49" priority="28" stopIfTrue="1" operator="between">
      <formula>0.1</formula>
      <formula>1.9</formula>
    </cfRule>
  </conditionalFormatting>
  <conditionalFormatting sqref="I50:I62">
    <cfRule type="containsText" priority="21" operator="containsText" text="N/A">
      <formula>NOT(ISERROR(SEARCH("N/A",I50)))</formula>
    </cfRule>
    <cfRule type="cellIs" dxfId="48" priority="22" stopIfTrue="1" operator="between">
      <formula>3</formula>
      <formula>5</formula>
    </cfRule>
    <cfRule type="cellIs" dxfId="47" priority="23" stopIfTrue="1" operator="between">
      <formula>2</formula>
      <formula>2.9</formula>
    </cfRule>
    <cfRule type="cellIs" dxfId="46" priority="24" stopIfTrue="1" operator="between">
      <formula>0.1</formula>
      <formula>1.9</formula>
    </cfRule>
  </conditionalFormatting>
  <conditionalFormatting sqref="I64:I70">
    <cfRule type="containsText" priority="13" operator="containsText" text="N/A">
      <formula>NOT(ISERROR(SEARCH("N/A",I64)))</formula>
    </cfRule>
    <cfRule type="cellIs" dxfId="45" priority="14" stopIfTrue="1" operator="between">
      <formula>3</formula>
      <formula>5</formula>
    </cfRule>
    <cfRule type="cellIs" dxfId="44" priority="15" stopIfTrue="1" operator="between">
      <formula>2</formula>
      <formula>2.9</formula>
    </cfRule>
    <cfRule type="cellIs" dxfId="43" priority="16" stopIfTrue="1" operator="between">
      <formula>0.1</formula>
      <formula>1.9</formula>
    </cfRule>
  </conditionalFormatting>
  <conditionalFormatting sqref="I72:I76">
    <cfRule type="containsText" priority="9" operator="containsText" text="N/A">
      <formula>NOT(ISERROR(SEARCH("N/A",I72)))</formula>
    </cfRule>
    <cfRule type="cellIs" dxfId="42" priority="10" stopIfTrue="1" operator="between">
      <formula>3</formula>
      <formula>5</formula>
    </cfRule>
    <cfRule type="cellIs" dxfId="41" priority="11" stopIfTrue="1" operator="between">
      <formula>2</formula>
      <formula>2.9</formula>
    </cfRule>
    <cfRule type="cellIs" dxfId="40" priority="12" stopIfTrue="1" operator="between">
      <formula>0.1</formula>
      <formula>1.9</formula>
    </cfRule>
  </conditionalFormatting>
  <conditionalFormatting sqref="I78:I79">
    <cfRule type="containsText" priority="5" operator="containsText" text="N/A">
      <formula>NOT(ISERROR(SEARCH("N/A",I78)))</formula>
    </cfRule>
    <cfRule type="cellIs" dxfId="39" priority="6" stopIfTrue="1" operator="between">
      <formula>3</formula>
      <formula>5</formula>
    </cfRule>
    <cfRule type="cellIs" dxfId="38" priority="7" stopIfTrue="1" operator="between">
      <formula>2</formula>
      <formula>2.9</formula>
    </cfRule>
    <cfRule type="cellIs" dxfId="37" priority="8" stopIfTrue="1" operator="between">
      <formula>0.1</formula>
      <formula>1.9</formula>
    </cfRule>
  </conditionalFormatting>
  <conditionalFormatting sqref="I81">
    <cfRule type="containsText" priority="1" operator="containsText" text="N/A">
      <formula>NOT(ISERROR(SEARCH("N/A",I81)))</formula>
    </cfRule>
    <cfRule type="cellIs" dxfId="36" priority="2" stopIfTrue="1" operator="between">
      <formula>3</formula>
      <formula>5</formula>
    </cfRule>
    <cfRule type="cellIs" dxfId="35" priority="3" stopIfTrue="1" operator="between">
      <formula>2</formula>
      <formula>2.9</formula>
    </cfRule>
    <cfRule type="cellIs" dxfId="34" priority="4" stopIfTrue="1" operator="between">
      <formula>0.1</formula>
      <formula>1.9</formula>
    </cfRule>
  </conditionalFormatting>
  <conditionalFormatting sqref="L31">
    <cfRule type="cellIs" dxfId="33" priority="69" stopIfTrue="1" operator="between">
      <formula>3</formula>
      <formula>5</formula>
    </cfRule>
    <cfRule type="cellIs" dxfId="32" priority="70" stopIfTrue="1" operator="between">
      <formula>2</formula>
      <formula>2.9</formula>
    </cfRule>
    <cfRule type="cellIs" dxfId="31" priority="71" stopIfTrue="1" operator="between">
      <formula>0.1</formula>
      <formula>1.9</formula>
    </cfRule>
  </conditionalFormatting>
  <conditionalFormatting sqref="L41">
    <cfRule type="containsText" priority="57" operator="containsText" text="N/A">
      <formula>NOT(ISERROR(SEARCH("N/A",L41)))</formula>
    </cfRule>
    <cfRule type="cellIs" dxfId="30" priority="58" stopIfTrue="1" operator="between">
      <formula>3</formula>
      <formula>5</formula>
    </cfRule>
    <cfRule type="cellIs" dxfId="29" priority="59" stopIfTrue="1" operator="between">
      <formula>2</formula>
      <formula>2.9</formula>
    </cfRule>
    <cfRule type="cellIs" dxfId="28" priority="60" stopIfTrue="1" operator="between">
      <formula>0.1</formula>
      <formula>1.9</formula>
    </cfRule>
    <cfRule type="containsText" priority="61" operator="containsText" text="N/A">
      <formula>NOT(ISERROR(SEARCH("N/A",L41)))</formula>
    </cfRule>
    <cfRule type="cellIs" dxfId="27" priority="62" stopIfTrue="1" operator="between">
      <formula>3</formula>
      <formula>5</formula>
    </cfRule>
    <cfRule type="cellIs" dxfId="26" priority="63" stopIfTrue="1" operator="between">
      <formula>2</formula>
      <formula>2.9</formula>
    </cfRule>
    <cfRule type="cellIs" dxfId="25" priority="64" stopIfTrue="1" operator="between">
      <formula>0.1</formula>
      <formula>1.9</formula>
    </cfRule>
  </conditionalFormatting>
  <conditionalFormatting sqref="L49">
    <cfRule type="containsText" priority="49" operator="containsText" text="N/A">
      <formula>NOT(ISERROR(SEARCH("N/A",L49)))</formula>
    </cfRule>
    <cfRule type="cellIs" dxfId="24" priority="50" stopIfTrue="1" operator="between">
      <formula>3</formula>
      <formula>5</formula>
    </cfRule>
    <cfRule type="cellIs" dxfId="23" priority="51" stopIfTrue="1" operator="between">
      <formula>2</formula>
      <formula>2.9</formula>
    </cfRule>
    <cfRule type="cellIs" dxfId="22" priority="52" stopIfTrue="1" operator="between">
      <formula>0.1</formula>
      <formula>1.9</formula>
    </cfRule>
    <cfRule type="containsText" priority="53" operator="containsText" text="N/A">
      <formula>NOT(ISERROR(SEARCH("N/A",L49)))</formula>
    </cfRule>
    <cfRule type="cellIs" dxfId="21" priority="54" stopIfTrue="1" operator="between">
      <formula>3</formula>
      <formula>5</formula>
    </cfRule>
    <cfRule type="cellIs" dxfId="20" priority="55" stopIfTrue="1" operator="between">
      <formula>2</formula>
      <formula>2.9</formula>
    </cfRule>
    <cfRule type="cellIs" dxfId="19" priority="56" stopIfTrue="1" operator="between">
      <formula>0.1</formula>
      <formula>1.9</formula>
    </cfRule>
  </conditionalFormatting>
  <conditionalFormatting sqref="L63">
    <cfRule type="containsText" priority="41" operator="containsText" text="N/A">
      <formula>NOT(ISERROR(SEARCH("N/A",L63)))</formula>
    </cfRule>
    <cfRule type="cellIs" dxfId="18" priority="42" stopIfTrue="1" operator="between">
      <formula>3</formula>
      <formula>5</formula>
    </cfRule>
    <cfRule type="cellIs" dxfId="17" priority="43" stopIfTrue="1" operator="between">
      <formula>2</formula>
      <formula>2.9</formula>
    </cfRule>
    <cfRule type="cellIs" dxfId="16" priority="44" stopIfTrue="1" operator="between">
      <formula>0.1</formula>
      <formula>1.9</formula>
    </cfRule>
  </conditionalFormatting>
  <conditionalFormatting sqref="L71">
    <cfRule type="containsText" priority="37" operator="containsText" text="N/A">
      <formula>NOT(ISERROR(SEARCH("N/A",L71)))</formula>
    </cfRule>
    <cfRule type="cellIs" dxfId="15" priority="38" stopIfTrue="1" operator="between">
      <formula>3</formula>
      <formula>5</formula>
    </cfRule>
    <cfRule type="cellIs" dxfId="14" priority="39" stopIfTrue="1" operator="between">
      <formula>2</formula>
      <formula>2.9</formula>
    </cfRule>
    <cfRule type="cellIs" dxfId="13" priority="40" stopIfTrue="1" operator="between">
      <formula>0.1</formula>
      <formula>1.9</formula>
    </cfRule>
  </conditionalFormatting>
  <printOptions horizontalCentered="1"/>
  <pageMargins left="0.25" right="0.25" top="0.15" bottom="0.3" header="0.15" footer="0.15"/>
  <pageSetup scale="36" fitToHeight="6" orientation="landscape" r:id="rId1"/>
  <headerFooter alignWithMargins="0">
    <oddFooter>&amp;LPUR-F-SQA-01.12.2022&amp;C
&amp;R&amp;P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47"/>
  <sheetViews>
    <sheetView showZeros="0" zoomScale="80" zoomScaleNormal="80" workbookViewId="0">
      <selection activeCell="I21" sqref="I21"/>
    </sheetView>
  </sheetViews>
  <sheetFormatPr defaultColWidth="8.85546875" defaultRowHeight="12.75"/>
  <cols>
    <col min="1" max="1" width="17.5703125" customWidth="1"/>
    <col min="2" max="2" width="19.140625" customWidth="1"/>
    <col min="3" max="3" width="16.5703125" customWidth="1"/>
    <col min="4" max="4" width="16.140625" customWidth="1"/>
    <col min="5" max="5" width="21.28515625" customWidth="1"/>
    <col min="6" max="6" width="7.85546875" customWidth="1"/>
    <col min="7" max="7" width="16.140625" customWidth="1"/>
    <col min="8" max="8" width="6.140625" customWidth="1"/>
    <col min="9" max="9" width="19.7109375" customWidth="1"/>
    <col min="10" max="11" width="3.85546875" customWidth="1"/>
    <col min="12" max="12" width="4.42578125" customWidth="1"/>
    <col min="13" max="13" width="7.28515625" customWidth="1"/>
    <col min="14" max="14" width="7.140625" customWidth="1"/>
    <col min="16" max="16" width="14.28515625" customWidth="1"/>
    <col min="18" max="18" width="3.85546875" customWidth="1"/>
    <col min="19" max="19" width="11" bestFit="1" customWidth="1"/>
    <col min="20" max="20" width="3.7109375" customWidth="1"/>
  </cols>
  <sheetData>
    <row r="1" spans="1:24" ht="33.75" customHeight="1" thickBot="1">
      <c r="A1" s="438" t="s">
        <v>390</v>
      </c>
      <c r="B1" s="439"/>
      <c r="C1" s="439"/>
      <c r="D1" s="439"/>
      <c r="E1" s="439"/>
      <c r="F1" s="439"/>
      <c r="G1" s="439"/>
      <c r="H1" s="439"/>
      <c r="I1" s="439"/>
      <c r="J1" s="439"/>
      <c r="K1" s="439"/>
      <c r="L1" s="439"/>
      <c r="M1" s="439"/>
      <c r="N1" s="439"/>
      <c r="O1" s="439"/>
      <c r="P1" s="439"/>
      <c r="Q1" s="439"/>
      <c r="R1" s="439"/>
      <c r="S1" s="439"/>
      <c r="T1" s="439"/>
      <c r="U1" s="439"/>
      <c r="V1" s="439"/>
      <c r="W1" s="440"/>
    </row>
    <row r="2" spans="1:24" ht="9" customHeight="1" thickBot="1">
      <c r="A2" s="16"/>
      <c r="B2" s="17"/>
      <c r="C2" s="17"/>
      <c r="D2" s="17"/>
      <c r="E2" s="17"/>
      <c r="F2" s="17"/>
      <c r="G2" s="17"/>
      <c r="H2" s="17"/>
      <c r="I2" s="17"/>
      <c r="J2" s="17"/>
      <c r="K2" s="17"/>
      <c r="L2" s="17"/>
      <c r="M2" s="17"/>
      <c r="N2" s="17"/>
      <c r="O2" s="17"/>
      <c r="P2" s="17"/>
      <c r="Q2" s="17"/>
      <c r="R2" s="17"/>
      <c r="S2" s="17"/>
      <c r="T2" s="17"/>
      <c r="U2" s="17"/>
      <c r="V2" s="17"/>
      <c r="W2" s="18"/>
    </row>
    <row r="3" spans="1:24" ht="13.5" thickBot="1">
      <c r="A3" s="450" t="s">
        <v>391</v>
      </c>
      <c r="B3" s="451"/>
      <c r="C3" s="451"/>
      <c r="D3" s="452"/>
      <c r="E3" s="194"/>
      <c r="F3" s="17"/>
      <c r="G3" s="17"/>
      <c r="H3" s="17"/>
      <c r="I3" s="17"/>
      <c r="J3" s="17"/>
      <c r="K3" s="17"/>
      <c r="L3" s="17"/>
      <c r="M3" s="17"/>
      <c r="N3" s="448"/>
      <c r="O3" s="448"/>
      <c r="P3" s="448"/>
      <c r="Q3" s="448"/>
      <c r="R3" s="448"/>
      <c r="S3" s="448"/>
      <c r="T3" s="448"/>
      <c r="U3" s="17"/>
      <c r="V3" s="17"/>
      <c r="W3" s="18"/>
    </row>
    <row r="4" spans="1:24" ht="24" customHeight="1" thickBot="1">
      <c r="A4" s="253" t="s">
        <v>392</v>
      </c>
      <c r="B4" s="191">
        <f>'Cover Sheet - Supplier Info'!C84</f>
        <v>0</v>
      </c>
      <c r="C4" s="255" t="s">
        <v>228</v>
      </c>
      <c r="D4" s="192">
        <f>'Cover Sheet - Supplier Info'!C8</f>
        <v>0</v>
      </c>
      <c r="E4" s="92"/>
      <c r="F4" s="17"/>
      <c r="G4" s="17"/>
      <c r="H4" s="17"/>
      <c r="I4" s="17"/>
      <c r="J4" s="17"/>
      <c r="K4" s="17"/>
      <c r="L4" s="17"/>
      <c r="M4" s="17"/>
      <c r="N4" s="19"/>
      <c r="O4" s="449"/>
      <c r="P4" s="449"/>
      <c r="Q4" s="449"/>
      <c r="R4" s="449"/>
      <c r="S4" s="449"/>
      <c r="T4" s="449"/>
      <c r="U4" s="17"/>
      <c r="V4" s="17"/>
      <c r="W4" s="18"/>
    </row>
    <row r="5" spans="1:24" ht="24" customHeight="1" thickBot="1">
      <c r="A5" s="254" t="s">
        <v>126</v>
      </c>
      <c r="B5" s="193">
        <f>'Cover Sheet - Supplier Info'!C85</f>
        <v>0</v>
      </c>
      <c r="C5" s="256" t="s">
        <v>414</v>
      </c>
      <c r="D5" s="258">
        <f>B41</f>
        <v>0</v>
      </c>
      <c r="E5" s="92"/>
      <c r="F5" s="17"/>
      <c r="G5" s="441" t="s">
        <v>393</v>
      </c>
      <c r="H5" s="442"/>
      <c r="I5" s="17"/>
      <c r="J5" s="17"/>
      <c r="K5" s="17"/>
      <c r="L5" s="17"/>
      <c r="M5" s="17"/>
      <c r="N5" s="17"/>
      <c r="O5" s="437"/>
      <c r="P5" s="437"/>
      <c r="Q5" s="437"/>
      <c r="R5" s="437"/>
      <c r="S5" s="437"/>
      <c r="T5" s="437"/>
      <c r="U5" s="17"/>
      <c r="V5" s="17"/>
      <c r="W5" s="18"/>
    </row>
    <row r="6" spans="1:24" ht="22.5" customHeight="1" thickBot="1">
      <c r="A6" s="150"/>
      <c r="B6" s="147"/>
      <c r="C6" s="147"/>
      <c r="D6" s="196"/>
      <c r="E6" s="92"/>
      <c r="F6" s="5"/>
      <c r="G6" s="443" t="s">
        <v>394</v>
      </c>
      <c r="H6" s="444"/>
      <c r="I6" s="17"/>
      <c r="J6" s="17"/>
      <c r="K6" s="17"/>
      <c r="L6" s="17"/>
      <c r="M6" s="17"/>
      <c r="N6" s="17"/>
      <c r="O6" s="437"/>
      <c r="P6" s="437"/>
      <c r="Q6" s="437"/>
      <c r="R6" s="437"/>
      <c r="S6" s="437"/>
      <c r="T6" s="437"/>
      <c r="U6" s="17"/>
      <c r="V6" s="17"/>
      <c r="W6" s="18"/>
    </row>
    <row r="7" spans="1:24" ht="31.5" customHeight="1">
      <c r="A7" s="253" t="s">
        <v>395</v>
      </c>
      <c r="B7" s="154">
        <f>'Quality Audit Checklist'!C5</f>
        <v>0</v>
      </c>
      <c r="C7" s="255" t="s">
        <v>396</v>
      </c>
      <c r="D7" s="197">
        <f>'Quality Audit Checklist'!C4</f>
        <v>0</v>
      </c>
      <c r="E7" s="195"/>
      <c r="F7" s="17"/>
      <c r="G7" s="445" t="s">
        <v>397</v>
      </c>
      <c r="H7" s="446"/>
      <c r="I7" s="21"/>
      <c r="J7" s="447"/>
      <c r="K7" s="447"/>
      <c r="L7" s="447"/>
      <c r="M7" s="17"/>
      <c r="N7" s="17"/>
      <c r="O7" s="437"/>
      <c r="P7" s="437"/>
      <c r="Q7" s="437"/>
      <c r="R7" s="437"/>
      <c r="S7" s="437"/>
      <c r="T7" s="437"/>
      <c r="U7" s="17"/>
      <c r="V7" s="17"/>
      <c r="W7" s="18"/>
    </row>
    <row r="8" spans="1:24" ht="28.5" customHeight="1" thickBot="1">
      <c r="A8" s="254" t="s">
        <v>120</v>
      </c>
      <c r="B8" s="155">
        <f>'Cover Sheet - Supplier Info'!D22</f>
        <v>0</v>
      </c>
      <c r="C8" s="256" t="s">
        <v>398</v>
      </c>
      <c r="D8" s="198">
        <f>'Quality Audit Checklist'!M3</f>
        <v>0</v>
      </c>
      <c r="E8" s="195"/>
      <c r="F8" s="17"/>
      <c r="G8" s="459" t="s">
        <v>399</v>
      </c>
      <c r="H8" s="460"/>
      <c r="I8" s="21"/>
      <c r="J8" s="447"/>
      <c r="K8" s="447"/>
      <c r="L8" s="447"/>
      <c r="M8" s="17"/>
      <c r="N8" s="17"/>
      <c r="O8" s="437"/>
      <c r="P8" s="437"/>
      <c r="Q8" s="437"/>
      <c r="R8" s="437"/>
      <c r="S8" s="437"/>
      <c r="T8" s="437"/>
      <c r="U8" s="17"/>
      <c r="V8" s="17"/>
      <c r="W8" s="18"/>
    </row>
    <row r="9" spans="1:24" ht="31.5" customHeight="1">
      <c r="A9" s="27"/>
      <c r="B9" s="27"/>
      <c r="C9" s="27"/>
      <c r="D9" s="17"/>
      <c r="E9" s="17"/>
      <c r="F9" s="17"/>
      <c r="G9" s="17"/>
      <c r="H9" s="17"/>
      <c r="I9" s="21"/>
      <c r="J9" s="447"/>
      <c r="K9" s="447"/>
      <c r="L9" s="447"/>
      <c r="M9" s="17"/>
      <c r="N9" s="17"/>
      <c r="O9" s="437"/>
      <c r="P9" s="437"/>
      <c r="Q9" s="437"/>
      <c r="R9" s="437"/>
      <c r="S9" s="437"/>
      <c r="T9" s="437"/>
      <c r="U9" s="17"/>
      <c r="V9" s="17"/>
      <c r="W9" s="18"/>
    </row>
    <row r="10" spans="1:24" ht="13.5" thickBot="1">
      <c r="A10" s="16"/>
      <c r="B10" s="17"/>
      <c r="C10" s="17"/>
      <c r="D10" s="17"/>
      <c r="E10" s="17"/>
      <c r="F10" s="17"/>
      <c r="G10" s="17"/>
      <c r="H10" s="17"/>
      <c r="I10" s="17"/>
      <c r="J10" s="17"/>
      <c r="K10" s="17"/>
      <c r="L10" s="17"/>
      <c r="M10" s="17"/>
      <c r="N10" s="17"/>
      <c r="O10" s="17"/>
      <c r="P10" s="17"/>
      <c r="Q10" s="17"/>
      <c r="R10" s="17"/>
      <c r="S10" s="17"/>
      <c r="T10" s="17"/>
      <c r="U10" s="17"/>
      <c r="V10" s="17"/>
      <c r="W10" s="18"/>
    </row>
    <row r="11" spans="1:24" ht="38.450000000000003" customHeight="1" thickBot="1">
      <c r="A11" s="455" t="s">
        <v>250</v>
      </c>
      <c r="B11" s="456"/>
      <c r="C11" s="92"/>
      <c r="D11" s="457" t="s">
        <v>400</v>
      </c>
      <c r="E11" s="458"/>
      <c r="F11" s="215" t="s">
        <v>401</v>
      </c>
      <c r="G11" s="216" t="s">
        <v>402</v>
      </c>
      <c r="H11" s="217"/>
      <c r="I11" s="269" t="s">
        <v>403</v>
      </c>
      <c r="J11" s="156"/>
      <c r="K11" s="17"/>
      <c r="L11" s="61"/>
      <c r="M11" s="17"/>
      <c r="N11" s="17"/>
      <c r="O11" s="17"/>
      <c r="P11" s="17"/>
      <c r="Q11" s="17"/>
      <c r="R11" s="17"/>
      <c r="S11" s="17"/>
      <c r="T11" s="17"/>
      <c r="U11" s="17"/>
      <c r="V11" s="17"/>
      <c r="W11" s="18"/>
    </row>
    <row r="12" spans="1:24" ht="24.75" customHeight="1" thickBot="1">
      <c r="A12" s="453" t="s">
        <v>20</v>
      </c>
      <c r="B12" s="454"/>
      <c r="C12" s="92"/>
      <c r="D12" s="218">
        <v>1</v>
      </c>
      <c r="E12" s="39" t="s">
        <v>235</v>
      </c>
      <c r="F12" s="33" t="s">
        <v>404</v>
      </c>
      <c r="G12" s="34" t="e">
        <f>AVERAGE('Quality Audit Checklist'!$E16:$E21)</f>
        <v>#DIV/0!</v>
      </c>
      <c r="H12" s="67">
        <v>3</v>
      </c>
      <c r="I12" s="270" t="e">
        <f>AVERAGE('Quality Audit Checklist'!$I16:$I21)</f>
        <v>#DIV/0!</v>
      </c>
      <c r="J12" s="17"/>
      <c r="K12" s="17"/>
      <c r="L12" s="17"/>
      <c r="M12" s="17"/>
      <c r="N12" s="17"/>
      <c r="O12" s="17"/>
      <c r="P12" s="17"/>
      <c r="Q12" s="17"/>
      <c r="R12" s="17"/>
      <c r="S12" s="17"/>
      <c r="T12" s="17"/>
      <c r="U12" s="17"/>
      <c r="V12" s="17"/>
      <c r="W12" s="18"/>
    </row>
    <row r="13" spans="1:24" ht="24.75" customHeight="1">
      <c r="A13" s="464">
        <f>'Quality Audit Checklist'!J4</f>
        <v>0</v>
      </c>
      <c r="B13" s="465"/>
      <c r="C13" s="92"/>
      <c r="D13" s="219">
        <v>2</v>
      </c>
      <c r="E13" s="40" t="s">
        <v>236</v>
      </c>
      <c r="F13" s="33" t="s">
        <v>404</v>
      </c>
      <c r="G13" s="35" t="e">
        <f>AVERAGE('Quality Audit Checklist'!$E23:$E30)</f>
        <v>#DIV/0!</v>
      </c>
      <c r="H13" s="68">
        <v>3</v>
      </c>
      <c r="I13" s="271" t="e">
        <f>AVERAGE('Quality Audit Checklist'!$I23:$I30)</f>
        <v>#DIV/0!</v>
      </c>
      <c r="J13" s="17"/>
      <c r="K13" s="17"/>
      <c r="L13" s="17"/>
      <c r="M13" s="17"/>
      <c r="N13" s="17"/>
      <c r="O13" s="17"/>
      <c r="P13" s="17"/>
      <c r="Q13" s="17"/>
      <c r="R13" s="17"/>
      <c r="S13" s="17"/>
      <c r="T13" s="17"/>
      <c r="U13" s="17"/>
      <c r="V13" s="17"/>
      <c r="W13" s="18"/>
    </row>
    <row r="14" spans="1:24" ht="24.75" customHeight="1">
      <c r="A14" s="464">
        <f>'Quality Audit Checklist'!J5</f>
        <v>0</v>
      </c>
      <c r="B14" s="465"/>
      <c r="C14" s="92"/>
      <c r="D14" s="219">
        <v>3</v>
      </c>
      <c r="E14" s="41" t="s">
        <v>237</v>
      </c>
      <c r="F14" s="36" t="s">
        <v>405</v>
      </c>
      <c r="G14" s="35" t="e">
        <f>AVERAGE('Quality Audit Checklist'!E32:E40)</f>
        <v>#DIV/0!</v>
      </c>
      <c r="H14" s="68">
        <v>3</v>
      </c>
      <c r="I14" s="271" t="e">
        <f>AVERAGE('Quality Audit Checklist'!I32:I40)</f>
        <v>#DIV/0!</v>
      </c>
      <c r="J14" s="17"/>
      <c r="K14" s="17"/>
      <c r="L14" s="17"/>
      <c r="M14" s="17"/>
      <c r="N14" s="17"/>
      <c r="O14" s="17"/>
      <c r="P14" s="17"/>
      <c r="Q14" s="17"/>
      <c r="R14" s="17"/>
      <c r="S14" s="17"/>
      <c r="T14" s="17"/>
      <c r="U14" s="17"/>
      <c r="V14" s="17"/>
      <c r="W14" s="18"/>
    </row>
    <row r="15" spans="1:24" ht="24.75" customHeight="1">
      <c r="A15" s="464"/>
      <c r="B15" s="465"/>
      <c r="C15" s="92"/>
      <c r="D15" s="219">
        <v>4</v>
      </c>
      <c r="E15" s="41" t="s">
        <v>238</v>
      </c>
      <c r="F15" s="36" t="s">
        <v>406</v>
      </c>
      <c r="G15" s="35" t="e">
        <f>AVERAGE('Quality Audit Checklist'!E42:E48)</f>
        <v>#DIV/0!</v>
      </c>
      <c r="H15" s="68">
        <v>3</v>
      </c>
      <c r="I15" s="271" t="e">
        <f>AVERAGE('Quality Audit Checklist'!I42:I48)</f>
        <v>#DIV/0!</v>
      </c>
      <c r="J15" s="17"/>
      <c r="K15" s="17"/>
      <c r="L15" s="17"/>
      <c r="M15" s="17"/>
      <c r="N15" s="17"/>
      <c r="O15" s="17"/>
      <c r="P15" s="17"/>
      <c r="Q15" s="17"/>
      <c r="R15" s="17"/>
      <c r="S15" s="17"/>
      <c r="T15" s="17"/>
      <c r="U15" s="17"/>
      <c r="V15" s="17"/>
      <c r="W15" s="18"/>
    </row>
    <row r="16" spans="1:24" ht="24.75" customHeight="1" thickBot="1">
      <c r="A16" s="468"/>
      <c r="B16" s="468"/>
      <c r="C16" s="92"/>
      <c r="D16" s="219">
        <v>5</v>
      </c>
      <c r="E16" s="41" t="s">
        <v>239</v>
      </c>
      <c r="F16" s="36" t="s">
        <v>405</v>
      </c>
      <c r="G16" s="35" t="e">
        <f>AVERAGE('Quality Audit Checklist'!E50:E62)</f>
        <v>#DIV/0!</v>
      </c>
      <c r="H16" s="68">
        <v>3</v>
      </c>
      <c r="I16" s="271" t="e">
        <f>AVERAGE('Quality Audit Checklist'!I50:I62)</f>
        <v>#DIV/0!</v>
      </c>
      <c r="J16" s="17"/>
      <c r="K16" s="17"/>
      <c r="L16" s="17"/>
      <c r="M16" s="17"/>
      <c r="N16" s="17"/>
      <c r="O16" s="17"/>
      <c r="P16" s="17"/>
      <c r="Q16" s="17"/>
      <c r="R16" s="17"/>
      <c r="S16" s="17"/>
      <c r="T16" s="17"/>
      <c r="U16" s="17"/>
      <c r="V16" s="17"/>
      <c r="W16" s="18"/>
      <c r="X16" s="63"/>
    </row>
    <row r="17" spans="1:23" ht="24.75" customHeight="1">
      <c r="A17" s="455" t="s">
        <v>407</v>
      </c>
      <c r="B17" s="456"/>
      <c r="C17" s="92"/>
      <c r="D17" s="219">
        <v>6</v>
      </c>
      <c r="E17" s="41" t="s">
        <v>240</v>
      </c>
      <c r="F17" s="36" t="s">
        <v>406</v>
      </c>
      <c r="G17" s="35" t="e">
        <f>AVERAGE('Quality Audit Checklist'!E64:E70)</f>
        <v>#DIV/0!</v>
      </c>
      <c r="H17" s="68">
        <v>3</v>
      </c>
      <c r="I17" s="271" t="e">
        <f>AVERAGE('Quality Audit Checklist'!I64:I70)</f>
        <v>#DIV/0!</v>
      </c>
      <c r="J17" s="17"/>
      <c r="K17" s="17"/>
      <c r="L17" s="17"/>
      <c r="M17" s="17"/>
      <c r="N17" s="17"/>
      <c r="O17" s="17"/>
      <c r="P17" s="17"/>
      <c r="Q17" s="17"/>
      <c r="R17" s="17"/>
      <c r="S17" s="17"/>
      <c r="T17" s="17"/>
      <c r="U17" s="17"/>
      <c r="V17" s="17"/>
      <c r="W17" s="18"/>
    </row>
    <row r="18" spans="1:23" ht="24.75" customHeight="1">
      <c r="A18" s="453" t="s">
        <v>20</v>
      </c>
      <c r="B18" s="454"/>
      <c r="C18" s="92"/>
      <c r="D18" s="220">
        <v>7</v>
      </c>
      <c r="E18" s="42" t="s">
        <v>408</v>
      </c>
      <c r="F18" s="36" t="s">
        <v>404</v>
      </c>
      <c r="G18" s="35" t="e">
        <f>AVERAGE('Quality Audit Checklist'!E72:E76)</f>
        <v>#DIV/0!</v>
      </c>
      <c r="H18" s="68">
        <v>3</v>
      </c>
      <c r="I18" s="271" t="e">
        <f>AVERAGE('Quality Audit Checklist'!I72:I76)</f>
        <v>#DIV/0!</v>
      </c>
      <c r="J18" s="17"/>
      <c r="K18" s="17"/>
      <c r="L18" s="17"/>
      <c r="M18" s="17"/>
      <c r="N18" s="17"/>
      <c r="O18" s="17"/>
      <c r="P18" s="17"/>
      <c r="Q18" s="17"/>
      <c r="R18" s="17"/>
      <c r="S18" s="17"/>
      <c r="T18" s="17"/>
      <c r="U18" s="17"/>
      <c r="V18" s="17"/>
      <c r="W18" s="18"/>
    </row>
    <row r="19" spans="1:23" ht="24.75" customHeight="1">
      <c r="A19" s="464">
        <f>'Quality Audit Checklist'!M3</f>
        <v>0</v>
      </c>
      <c r="B19" s="465"/>
      <c r="C19" s="17"/>
      <c r="D19" s="220">
        <v>8</v>
      </c>
      <c r="E19" s="42" t="s">
        <v>242</v>
      </c>
      <c r="F19" s="37" t="s">
        <v>405</v>
      </c>
      <c r="G19" s="38" t="e">
        <f>AVERAGE('Quality Audit Checklist'!E78:E79)</f>
        <v>#DIV/0!</v>
      </c>
      <c r="H19" s="69">
        <v>3</v>
      </c>
      <c r="I19" s="272" t="e">
        <f>AVERAGE('Quality Audit Checklist'!I78:I79)</f>
        <v>#DIV/0!</v>
      </c>
      <c r="J19" s="17"/>
      <c r="K19" s="17"/>
      <c r="L19" s="17"/>
      <c r="M19" s="17"/>
      <c r="N19" s="17"/>
      <c r="O19" s="17"/>
      <c r="P19" s="17"/>
      <c r="Q19" s="17"/>
      <c r="R19" s="17"/>
      <c r="S19" s="17"/>
      <c r="T19" s="17"/>
      <c r="U19" s="17"/>
      <c r="V19" s="17"/>
      <c r="W19" s="18"/>
    </row>
    <row r="20" spans="1:23" ht="24.75" customHeight="1" thickBot="1">
      <c r="A20" s="464">
        <f>'Quality Audit Checklist'!M4</f>
        <v>0</v>
      </c>
      <c r="B20" s="465"/>
      <c r="C20" s="17"/>
      <c r="D20" s="220">
        <v>9</v>
      </c>
      <c r="E20" s="42" t="s">
        <v>409</v>
      </c>
      <c r="F20" s="37" t="s">
        <v>406</v>
      </c>
      <c r="G20" s="38" t="e">
        <f>AVERAGE('Quality Audit Checklist'!E81:E81)</f>
        <v>#DIV/0!</v>
      </c>
      <c r="H20" s="69">
        <v>3</v>
      </c>
      <c r="I20" s="272" t="e">
        <f>AVERAGE('Quality Audit Checklist'!I81:I81)</f>
        <v>#DIV/0!</v>
      </c>
      <c r="J20" s="17"/>
      <c r="K20" s="17"/>
      <c r="L20" s="17"/>
      <c r="M20" s="17"/>
      <c r="N20" s="17"/>
      <c r="O20" s="17"/>
      <c r="P20" s="17"/>
      <c r="Q20" s="17"/>
      <c r="R20" s="17"/>
      <c r="S20" s="17"/>
      <c r="T20" s="17"/>
      <c r="U20" s="17"/>
      <c r="V20" s="17"/>
      <c r="W20" s="18"/>
    </row>
    <row r="21" spans="1:23" ht="24.75" customHeight="1" thickBot="1">
      <c r="A21" s="464">
        <f>'Quality Audit Checklist'!M5</f>
        <v>0</v>
      </c>
      <c r="B21" s="465"/>
      <c r="C21" s="17"/>
      <c r="D21" s="486" t="s">
        <v>419</v>
      </c>
      <c r="E21" s="487"/>
      <c r="F21" s="487"/>
      <c r="G21" s="221" t="e">
        <f>AVERAGE(G12:G20)</f>
        <v>#DIV/0!</v>
      </c>
      <c r="H21" s="222"/>
      <c r="I21" s="273" t="e">
        <f>AVERAGE(I12:I20)</f>
        <v>#DIV/0!</v>
      </c>
      <c r="J21" s="90"/>
      <c r="K21" s="90"/>
      <c r="L21" s="90"/>
      <c r="M21" s="24"/>
      <c r="N21" s="24"/>
      <c r="O21" s="17"/>
      <c r="P21" s="17"/>
      <c r="Q21" s="17"/>
      <c r="R21" s="17"/>
      <c r="S21" s="17"/>
      <c r="T21" s="17"/>
      <c r="U21" s="17"/>
      <c r="V21" s="17"/>
      <c r="W21" s="18"/>
    </row>
    <row r="22" spans="1:23">
      <c r="A22" s="16"/>
      <c r="B22" s="17"/>
      <c r="C22" s="17"/>
      <c r="D22" s="17"/>
      <c r="E22" s="17"/>
      <c r="F22" s="483"/>
      <c r="G22" s="483"/>
      <c r="H22" s="23"/>
      <c r="I22" s="90"/>
      <c r="J22" s="91"/>
      <c r="K22" s="91"/>
      <c r="L22" s="91"/>
      <c r="M22" s="27"/>
      <c r="N22" s="27"/>
      <c r="O22" s="17"/>
      <c r="P22" s="17"/>
      <c r="Q22" s="17"/>
      <c r="R22" s="17"/>
      <c r="S22" s="17"/>
      <c r="T22" s="17"/>
      <c r="U22" s="17"/>
      <c r="V22" s="17"/>
      <c r="W22" s="18"/>
    </row>
    <row r="23" spans="1:23" ht="21.75">
      <c r="A23" s="16"/>
      <c r="B23" s="17"/>
      <c r="C23" s="17"/>
      <c r="D23" s="17"/>
      <c r="E23" s="17"/>
      <c r="F23" s="481"/>
      <c r="G23" s="481"/>
      <c r="H23" s="25"/>
      <c r="I23" s="26"/>
      <c r="J23" s="91"/>
      <c r="K23" s="91"/>
      <c r="L23" s="91"/>
      <c r="M23" s="27"/>
      <c r="N23" s="27"/>
      <c r="O23" s="17"/>
      <c r="P23" s="17"/>
      <c r="Q23" s="17"/>
      <c r="R23" s="17"/>
      <c r="S23" s="17"/>
      <c r="T23" s="17"/>
      <c r="U23" s="17"/>
      <c r="V23" s="17"/>
      <c r="W23" s="18"/>
    </row>
    <row r="24" spans="1:23" ht="21.75">
      <c r="A24" s="16"/>
      <c r="B24" s="17"/>
      <c r="C24" s="17"/>
      <c r="D24" s="17"/>
      <c r="E24" s="17"/>
      <c r="F24" s="437"/>
      <c r="G24" s="437"/>
      <c r="H24" s="20"/>
      <c r="I24" s="26"/>
      <c r="J24" s="91"/>
      <c r="K24" s="91"/>
      <c r="L24" s="91"/>
      <c r="M24" s="27"/>
      <c r="N24" s="27"/>
      <c r="O24" s="17"/>
      <c r="P24" s="17"/>
      <c r="Q24" s="17"/>
      <c r="R24" s="17"/>
      <c r="S24" s="17"/>
      <c r="T24" s="17"/>
      <c r="U24" s="17"/>
      <c r="V24" s="17"/>
      <c r="W24" s="18"/>
    </row>
    <row r="25" spans="1:23" ht="22.5" thickBot="1">
      <c r="A25" s="92"/>
      <c r="B25" s="92"/>
      <c r="C25" s="92"/>
      <c r="D25" s="92"/>
      <c r="E25" s="93"/>
      <c r="F25" s="482"/>
      <c r="G25" s="482"/>
      <c r="H25" s="94"/>
      <c r="I25" s="95"/>
      <c r="J25" s="92"/>
      <c r="K25" s="92"/>
      <c r="L25" s="92"/>
      <c r="M25" s="17"/>
      <c r="N25" s="17"/>
      <c r="O25" s="17"/>
      <c r="P25" s="17"/>
      <c r="Q25" s="17"/>
      <c r="R25" s="17"/>
      <c r="S25" s="17"/>
      <c r="T25" s="17"/>
      <c r="U25" s="17"/>
      <c r="V25" s="17"/>
      <c r="W25" s="18"/>
    </row>
    <row r="26" spans="1:23" ht="18.75" thickBot="1">
      <c r="A26" s="48" t="s">
        <v>263</v>
      </c>
      <c r="B26" s="14"/>
      <c r="C26" s="14"/>
      <c r="D26" s="14"/>
      <c r="E26" s="14"/>
      <c r="F26" s="14"/>
      <c r="G26" s="14"/>
      <c r="H26" s="14"/>
      <c r="I26" s="14"/>
      <c r="J26" s="14"/>
      <c r="K26" s="14"/>
      <c r="L26" s="15"/>
      <c r="M26" s="17"/>
      <c r="N26" s="17"/>
      <c r="O26" s="17"/>
      <c r="P26" s="17"/>
      <c r="Q26" s="17"/>
      <c r="R26" s="17"/>
      <c r="S26" s="17"/>
      <c r="T26" s="17"/>
      <c r="U26" s="17"/>
      <c r="V26" s="17"/>
      <c r="W26" s="18"/>
    </row>
    <row r="27" spans="1:23" ht="12.75" customHeight="1">
      <c r="A27" s="49"/>
      <c r="B27" s="50"/>
      <c r="C27" s="50"/>
      <c r="D27" s="50"/>
      <c r="E27" s="50"/>
      <c r="F27" s="50"/>
      <c r="G27" s="50"/>
      <c r="H27" s="50"/>
      <c r="I27" s="50"/>
      <c r="J27" s="50"/>
      <c r="K27" s="50"/>
      <c r="L27" s="51"/>
      <c r="M27" s="17"/>
      <c r="N27" s="13"/>
      <c r="O27" s="14"/>
      <c r="P27" s="14"/>
      <c r="Q27" s="14"/>
      <c r="R27" s="14"/>
      <c r="S27" s="14"/>
      <c r="T27" s="15"/>
      <c r="U27" s="17"/>
      <c r="V27" s="17"/>
      <c r="W27" s="18"/>
    </row>
    <row r="28" spans="1:23" ht="12.75" customHeight="1">
      <c r="A28" s="49"/>
      <c r="B28" s="50"/>
      <c r="C28" s="50"/>
      <c r="D28" s="50"/>
      <c r="E28" s="50"/>
      <c r="F28" s="50"/>
      <c r="G28" s="50"/>
      <c r="H28" s="50"/>
      <c r="I28" s="50"/>
      <c r="J28" s="50"/>
      <c r="K28" s="50"/>
      <c r="L28" s="51"/>
      <c r="M28" s="17"/>
      <c r="N28" s="16"/>
      <c r="O28" s="461" t="s">
        <v>410</v>
      </c>
      <c r="P28" s="462"/>
      <c r="Q28" s="463"/>
      <c r="R28" s="28"/>
      <c r="S28" s="28"/>
      <c r="T28" s="18"/>
      <c r="U28" s="17"/>
      <c r="V28" s="17"/>
      <c r="W28" s="18"/>
    </row>
    <row r="29" spans="1:23" ht="15">
      <c r="A29" s="49"/>
      <c r="B29" s="50"/>
      <c r="C29" s="50"/>
      <c r="D29" s="50"/>
      <c r="E29" s="50"/>
      <c r="F29" s="50"/>
      <c r="G29" s="50"/>
      <c r="H29" s="50"/>
      <c r="I29" s="50"/>
      <c r="J29" s="50"/>
      <c r="K29" s="50"/>
      <c r="L29" s="51"/>
      <c r="M29" s="17"/>
      <c r="N29" s="16"/>
      <c r="O29" s="17"/>
      <c r="P29" s="17"/>
      <c r="Q29" s="17"/>
      <c r="R29" s="17"/>
      <c r="S29" s="17"/>
      <c r="T29" s="18"/>
      <c r="U29" s="17"/>
      <c r="V29" s="17"/>
      <c r="W29" s="18"/>
    </row>
    <row r="30" spans="1:23" ht="12.75" customHeight="1">
      <c r="A30" s="49"/>
      <c r="B30" s="50"/>
      <c r="C30" s="50"/>
      <c r="D30" s="50"/>
      <c r="E30" s="50"/>
      <c r="F30" s="50"/>
      <c r="G30" s="50"/>
      <c r="H30" s="50"/>
      <c r="I30" s="50"/>
      <c r="J30" s="50"/>
      <c r="K30" s="50"/>
      <c r="L30" s="51"/>
      <c r="M30" s="17"/>
      <c r="N30" s="16"/>
      <c r="O30" s="475" t="s">
        <v>411</v>
      </c>
      <c r="P30" s="476"/>
      <c r="Q30" s="477"/>
      <c r="R30" s="30"/>
      <c r="S30" s="466" t="e">
        <f>IF(G21&gt;=3,"C","")</f>
        <v>#DIV/0!</v>
      </c>
      <c r="T30" s="18"/>
      <c r="U30" s="16"/>
      <c r="V30" s="17"/>
      <c r="W30" s="18"/>
    </row>
    <row r="31" spans="1:23" ht="12.75" customHeight="1">
      <c r="A31" s="49"/>
      <c r="B31" s="50"/>
      <c r="C31" s="50"/>
      <c r="D31" s="50"/>
      <c r="E31" s="50"/>
      <c r="F31" s="50"/>
      <c r="G31" s="50"/>
      <c r="H31" s="50"/>
      <c r="I31" s="50"/>
      <c r="J31" s="50"/>
      <c r="K31" s="50"/>
      <c r="L31" s="51"/>
      <c r="M31" s="17"/>
      <c r="N31" s="16"/>
      <c r="O31" s="478"/>
      <c r="P31" s="479"/>
      <c r="Q31" s="480"/>
      <c r="R31" s="30"/>
      <c r="S31" s="467" t="str">
        <f>IF(MIN('Quality Audit Checklist'!P35:P42)&gt;=3,"C","")</f>
        <v/>
      </c>
      <c r="T31" s="18"/>
      <c r="U31" s="17"/>
      <c r="V31" s="17"/>
      <c r="W31" s="18"/>
    </row>
    <row r="32" spans="1:23" ht="15">
      <c r="A32" s="49"/>
      <c r="B32" s="50"/>
      <c r="C32" s="50"/>
      <c r="D32" s="50"/>
      <c r="E32" s="50"/>
      <c r="F32" s="50"/>
      <c r="G32" s="50"/>
      <c r="H32" s="50"/>
      <c r="I32" s="50"/>
      <c r="J32" s="50"/>
      <c r="K32" s="50"/>
      <c r="L32" s="51"/>
      <c r="M32" s="17"/>
      <c r="N32" s="16"/>
      <c r="O32" s="17"/>
      <c r="P32" s="17"/>
      <c r="Q32" s="17"/>
      <c r="R32" s="17"/>
      <c r="S32" s="29"/>
      <c r="T32" s="18"/>
      <c r="U32" s="17"/>
      <c r="V32" s="17"/>
      <c r="W32" s="18"/>
    </row>
    <row r="33" spans="1:23" ht="12.75" customHeight="1">
      <c r="A33" s="49"/>
      <c r="B33" s="50"/>
      <c r="C33" s="50"/>
      <c r="D33" s="50"/>
      <c r="E33" s="50"/>
      <c r="F33" s="50"/>
      <c r="G33" s="50"/>
      <c r="H33" s="50"/>
      <c r="I33" s="50"/>
      <c r="J33" s="50"/>
      <c r="K33" s="50"/>
      <c r="L33" s="51"/>
      <c r="M33" s="17"/>
      <c r="N33" s="16"/>
      <c r="O33" s="475" t="s">
        <v>412</v>
      </c>
      <c r="P33" s="476"/>
      <c r="Q33" s="477"/>
      <c r="R33" s="30"/>
      <c r="S33" s="484" t="e">
        <f>IF(AND(2&lt;G21, G21&lt;2.99), "C", "")</f>
        <v>#DIV/0!</v>
      </c>
      <c r="T33" s="18"/>
      <c r="U33" s="17"/>
      <c r="V33" s="17"/>
      <c r="W33" s="18"/>
    </row>
    <row r="34" spans="1:23" ht="28.5" customHeight="1">
      <c r="A34" s="49"/>
      <c r="B34" s="50"/>
      <c r="C34" s="50"/>
      <c r="D34" s="50"/>
      <c r="E34" s="50"/>
      <c r="F34" s="50"/>
      <c r="G34" s="50"/>
      <c r="H34" s="50"/>
      <c r="I34" s="50"/>
      <c r="J34" s="50"/>
      <c r="K34" s="50"/>
      <c r="L34" s="51"/>
      <c r="M34" s="17"/>
      <c r="N34" s="16"/>
      <c r="O34" s="478"/>
      <c r="P34" s="479"/>
      <c r="Q34" s="480"/>
      <c r="R34" s="30"/>
      <c r="S34" s="485"/>
      <c r="T34" s="18"/>
      <c r="U34" s="17"/>
      <c r="V34" s="17"/>
      <c r="W34" s="18"/>
    </row>
    <row r="35" spans="1:23" ht="15">
      <c r="A35" s="49"/>
      <c r="B35" s="50"/>
      <c r="C35" s="50"/>
      <c r="D35" s="50"/>
      <c r="E35" s="50"/>
      <c r="F35" s="50"/>
      <c r="G35" s="50"/>
      <c r="H35" s="50"/>
      <c r="I35" s="50"/>
      <c r="J35" s="50"/>
      <c r="K35" s="50"/>
      <c r="L35" s="51"/>
      <c r="M35" s="17"/>
      <c r="N35" s="16"/>
      <c r="O35" s="17"/>
      <c r="P35" s="17"/>
      <c r="Q35" s="17"/>
      <c r="R35" s="17"/>
      <c r="S35" s="29"/>
      <c r="T35" s="18"/>
      <c r="U35" s="17"/>
      <c r="V35" s="17"/>
      <c r="W35" s="18"/>
    </row>
    <row r="36" spans="1:23" ht="15" customHeight="1">
      <c r="A36" s="49"/>
      <c r="B36" s="50"/>
      <c r="C36" s="50"/>
      <c r="D36" s="50"/>
      <c r="E36" s="50"/>
      <c r="F36" s="50"/>
      <c r="G36" s="50"/>
      <c r="H36" s="50"/>
      <c r="I36" s="50"/>
      <c r="J36" s="50"/>
      <c r="K36" s="50"/>
      <c r="L36" s="51"/>
      <c r="M36" s="17"/>
      <c r="N36" s="16"/>
      <c r="O36" s="469" t="s">
        <v>413</v>
      </c>
      <c r="P36" s="470"/>
      <c r="Q36" s="471"/>
      <c r="R36" s="20"/>
      <c r="S36" s="466" t="e">
        <f>IF(G21&lt;2,"C","")</f>
        <v>#DIV/0!</v>
      </c>
      <c r="T36" s="18"/>
      <c r="U36" s="17"/>
      <c r="V36" s="17"/>
      <c r="W36" s="18"/>
    </row>
    <row r="37" spans="1:23" ht="39.75" customHeight="1">
      <c r="A37" s="49"/>
      <c r="B37" s="50"/>
      <c r="C37" s="50"/>
      <c r="D37" s="50"/>
      <c r="E37" s="50"/>
      <c r="F37" s="50"/>
      <c r="G37" s="50"/>
      <c r="H37" s="50"/>
      <c r="I37" s="50"/>
      <c r="J37" s="50"/>
      <c r="K37" s="50"/>
      <c r="L37" s="51"/>
      <c r="M37" s="17"/>
      <c r="N37" s="16"/>
      <c r="O37" s="472"/>
      <c r="P37" s="473"/>
      <c r="Q37" s="474"/>
      <c r="R37" s="20"/>
      <c r="S37" s="467" t="str">
        <f>IF(MIN('Quality Audit Checklist'!P43:P46)&gt;=3,"C","")</f>
        <v/>
      </c>
      <c r="T37" s="18"/>
      <c r="U37" s="17"/>
      <c r="V37" s="17"/>
      <c r="W37" s="18"/>
    </row>
    <row r="38" spans="1:23" ht="15.75" thickBot="1">
      <c r="A38" s="52"/>
      <c r="B38" s="53"/>
      <c r="C38" s="53"/>
      <c r="D38" s="53"/>
      <c r="E38" s="53"/>
      <c r="F38" s="53"/>
      <c r="G38" s="53"/>
      <c r="H38" s="53"/>
      <c r="I38" s="53"/>
      <c r="J38" s="53"/>
      <c r="K38" s="53"/>
      <c r="L38" s="54"/>
      <c r="M38" s="17"/>
      <c r="N38" s="31"/>
      <c r="O38" s="22"/>
      <c r="P38" s="22"/>
      <c r="Q38" s="22"/>
      <c r="R38" s="22"/>
      <c r="S38" s="22"/>
      <c r="T38" s="32"/>
      <c r="U38" s="17"/>
      <c r="V38" s="17"/>
      <c r="W38" s="18"/>
    </row>
    <row r="39" spans="1:23" ht="15">
      <c r="A39" s="49"/>
      <c r="B39" s="50"/>
      <c r="C39" s="50"/>
      <c r="D39" s="50"/>
      <c r="E39" s="50"/>
      <c r="F39" s="50"/>
      <c r="G39" s="50"/>
      <c r="H39" s="50"/>
      <c r="I39" s="50"/>
      <c r="J39" s="50"/>
      <c r="K39" s="50"/>
      <c r="L39" s="50"/>
      <c r="M39" s="17"/>
      <c r="N39" s="17"/>
      <c r="O39" s="17"/>
      <c r="P39" s="17"/>
      <c r="Q39" s="17"/>
      <c r="R39" s="17"/>
      <c r="S39" s="17"/>
      <c r="T39" s="17"/>
      <c r="U39" s="17"/>
      <c r="V39" s="17"/>
      <c r="W39" s="18"/>
    </row>
    <row r="40" spans="1:23" ht="15.75" thickBot="1">
      <c r="A40" s="49"/>
      <c r="B40" s="50"/>
      <c r="C40" s="50"/>
      <c r="D40" s="50"/>
      <c r="E40" s="50"/>
      <c r="F40" s="50"/>
      <c r="G40" s="50"/>
      <c r="H40" s="50"/>
      <c r="I40" s="50"/>
      <c r="J40" s="50"/>
      <c r="K40" s="50"/>
      <c r="M40" s="17"/>
      <c r="N40" s="17"/>
      <c r="O40" s="17"/>
      <c r="P40" s="17"/>
      <c r="Q40" s="17"/>
      <c r="R40" s="17"/>
      <c r="S40" s="17"/>
      <c r="T40" s="17"/>
      <c r="U40" s="17"/>
      <c r="V40" s="17"/>
      <c r="W40" s="18"/>
    </row>
    <row r="41" spans="1:23" ht="18">
      <c r="A41" s="257" t="s">
        <v>414</v>
      </c>
      <c r="B41" s="238"/>
      <c r="C41" s="188"/>
      <c r="D41" s="188"/>
      <c r="E41" s="188"/>
      <c r="F41" s="188"/>
      <c r="G41" s="188"/>
      <c r="H41" s="188"/>
      <c r="I41" s="188"/>
      <c r="J41" s="188"/>
      <c r="K41" s="188"/>
      <c r="L41" s="189"/>
      <c r="M41" s="17"/>
      <c r="N41" s="17"/>
      <c r="O41" s="17"/>
      <c r="P41" s="17"/>
      <c r="Q41" s="17"/>
      <c r="R41" s="17"/>
      <c r="S41" s="17"/>
      <c r="T41" s="17"/>
      <c r="U41" s="17"/>
      <c r="V41" s="17"/>
      <c r="W41" s="18"/>
    </row>
    <row r="42" spans="1:23" ht="15">
      <c r="A42" s="49"/>
      <c r="B42" s="50"/>
      <c r="C42" s="50"/>
      <c r="D42" s="50"/>
      <c r="E42" s="50"/>
      <c r="F42" s="50"/>
      <c r="G42" s="50"/>
      <c r="H42" s="50"/>
      <c r="I42" s="50"/>
      <c r="J42" s="50"/>
      <c r="K42" s="50"/>
      <c r="L42" s="51"/>
      <c r="M42" s="17"/>
      <c r="N42" s="17"/>
      <c r="O42" s="17"/>
      <c r="P42" s="17"/>
      <c r="Q42" s="17"/>
      <c r="R42" s="17"/>
      <c r="S42" s="17"/>
      <c r="T42" s="17"/>
      <c r="U42" s="17"/>
      <c r="V42" s="17"/>
      <c r="W42" s="18"/>
    </row>
    <row r="43" spans="1:23" ht="15.75" thickBot="1">
      <c r="A43" s="52"/>
      <c r="B43" s="53"/>
      <c r="C43" s="53"/>
      <c r="D43" s="53"/>
      <c r="E43" s="53"/>
      <c r="F43" s="53"/>
      <c r="G43" s="53"/>
      <c r="H43" s="53"/>
      <c r="I43" s="53"/>
      <c r="J43" s="53"/>
      <c r="K43" s="53"/>
      <c r="L43" s="54"/>
      <c r="M43" s="17"/>
      <c r="N43" s="17"/>
      <c r="O43" s="17"/>
      <c r="P43" s="17"/>
      <c r="Q43" s="17"/>
      <c r="R43" s="17"/>
      <c r="S43" s="17"/>
      <c r="T43" s="17"/>
      <c r="U43" s="17"/>
      <c r="V43" s="17"/>
      <c r="W43" s="18"/>
    </row>
    <row r="44" spans="1:23" ht="13.5" thickBot="1">
      <c r="A44" s="31"/>
      <c r="B44" s="22"/>
      <c r="C44" s="22"/>
      <c r="D44" s="22"/>
      <c r="E44" s="22"/>
      <c r="F44" s="22"/>
      <c r="G44" s="22"/>
      <c r="H44" s="22"/>
      <c r="I44" s="22"/>
      <c r="J44" s="22"/>
      <c r="K44" s="22"/>
      <c r="L44" s="22"/>
      <c r="M44" s="22"/>
      <c r="N44" s="22"/>
      <c r="O44" s="22"/>
      <c r="P44" s="22"/>
      <c r="Q44" s="22"/>
      <c r="R44" s="22"/>
      <c r="S44" s="22"/>
      <c r="T44" s="22"/>
      <c r="U44" s="22"/>
      <c r="V44" s="22"/>
      <c r="W44" s="32"/>
    </row>
    <row r="47" spans="1:23" ht="27" customHeight="1"/>
  </sheetData>
  <mergeCells count="46">
    <mergeCell ref="S36:S37"/>
    <mergeCell ref="A16:B16"/>
    <mergeCell ref="A17:B17"/>
    <mergeCell ref="A13:B13"/>
    <mergeCell ref="O36:Q37"/>
    <mergeCell ref="O33:Q34"/>
    <mergeCell ref="F23:G23"/>
    <mergeCell ref="F24:G24"/>
    <mergeCell ref="F25:G25"/>
    <mergeCell ref="A18:B18"/>
    <mergeCell ref="S30:S31"/>
    <mergeCell ref="F22:G22"/>
    <mergeCell ref="O30:Q31"/>
    <mergeCell ref="S33:S34"/>
    <mergeCell ref="D21:F21"/>
    <mergeCell ref="A14:B14"/>
    <mergeCell ref="O28:Q28"/>
    <mergeCell ref="A15:B15"/>
    <mergeCell ref="A19:B19"/>
    <mergeCell ref="A20:B20"/>
    <mergeCell ref="A21:B21"/>
    <mergeCell ref="S8:T8"/>
    <mergeCell ref="A12:B12"/>
    <mergeCell ref="O8:R8"/>
    <mergeCell ref="A11:B11"/>
    <mergeCell ref="D11:E11"/>
    <mergeCell ref="S9:T9"/>
    <mergeCell ref="O9:R9"/>
    <mergeCell ref="J9:L9"/>
    <mergeCell ref="G8:H8"/>
    <mergeCell ref="J8:L8"/>
    <mergeCell ref="O7:R7"/>
    <mergeCell ref="A1:W1"/>
    <mergeCell ref="G5:H5"/>
    <mergeCell ref="G6:H6"/>
    <mergeCell ref="G7:H7"/>
    <mergeCell ref="J7:L7"/>
    <mergeCell ref="N3:T3"/>
    <mergeCell ref="O5:R5"/>
    <mergeCell ref="O4:R4"/>
    <mergeCell ref="O6:R6"/>
    <mergeCell ref="S4:T4"/>
    <mergeCell ref="S5:T5"/>
    <mergeCell ref="S6:T6"/>
    <mergeCell ref="S7:T7"/>
    <mergeCell ref="A3:D3"/>
  </mergeCells>
  <phoneticPr fontId="0" type="noConversion"/>
  <conditionalFormatting sqref="G12:G20">
    <cfRule type="cellIs" dxfId="12" priority="10" stopIfTrue="1" operator="between">
      <formula>3</formula>
      <formula>5</formula>
    </cfRule>
    <cfRule type="cellIs" dxfId="11" priority="11" stopIfTrue="1" operator="between">
      <formula>2</formula>
      <formula>2.9</formula>
    </cfRule>
    <cfRule type="cellIs" dxfId="10" priority="12" stopIfTrue="1" operator="between">
      <formula>1</formula>
      <formula>1.9</formula>
    </cfRule>
  </conditionalFormatting>
  <conditionalFormatting sqref="H21">
    <cfRule type="cellIs" dxfId="9" priority="14" stopIfTrue="1" operator="between">
      <formula>3</formula>
      <formula>5</formula>
    </cfRule>
    <cfRule type="cellIs" dxfId="8" priority="15" stopIfTrue="1" operator="between">
      <formula>2</formula>
      <formula>2.9</formula>
    </cfRule>
    <cfRule type="cellIs" dxfId="7" priority="16" stopIfTrue="1" operator="between">
      <formula>1</formula>
      <formula>1.9</formula>
    </cfRule>
  </conditionalFormatting>
  <conditionalFormatting sqref="I12:I20">
    <cfRule type="cellIs" dxfId="6" priority="1" stopIfTrue="1" operator="between">
      <formula>3</formula>
      <formula>5</formula>
    </cfRule>
    <cfRule type="cellIs" dxfId="5" priority="2" stopIfTrue="1" operator="between">
      <formula>2</formula>
      <formula>2.9</formula>
    </cfRule>
    <cfRule type="cellIs" dxfId="4" priority="3" stopIfTrue="1" operator="between">
      <formula>1</formula>
      <formula>1.9</formula>
    </cfRule>
  </conditionalFormatting>
  <conditionalFormatting sqref="S30:S31">
    <cfRule type="cellIs" dxfId="3" priority="17" stopIfTrue="1" operator="equal">
      <formula>"C"</formula>
    </cfRule>
  </conditionalFormatting>
  <conditionalFormatting sqref="S32">
    <cfRule type="cellIs" dxfId="2" priority="13" stopIfTrue="1" operator="equal">
      <formula>4</formula>
    </cfRule>
  </conditionalFormatting>
  <conditionalFormatting sqref="S33:S34">
    <cfRule type="cellIs" dxfId="1" priority="18" stopIfTrue="1" operator="equal">
      <formula>"C"</formula>
    </cfRule>
  </conditionalFormatting>
  <conditionalFormatting sqref="S36:S37">
    <cfRule type="cellIs" dxfId="0" priority="19" stopIfTrue="1" operator="equal">
      <formula>"C"</formula>
    </cfRule>
  </conditionalFormatting>
  <printOptions horizontalCentered="1" verticalCentered="1"/>
  <pageMargins left="0.5" right="0.5" top="0.5" bottom="0.5" header="0.25" footer="0.25"/>
  <pageSetup scale="60" orientation="landscape" r:id="rId1"/>
  <headerFooter alignWithMargins="0">
    <oddFooter xml:space="preserve">&amp;LPUR-F-SQA-01.12.2022&amp;C
</oddFooter>
  </headerFooter>
  <ignoredErrors>
    <ignoredError sqref="G20" formulaRange="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D51D144-4E12-47EA-A6D3-B51F43D77378}">
          <x14:formula1>
            <xm:f>'Drop Down'!$A$2:$A$4</xm:f>
          </x14:formula1>
          <xm:sqref>B41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c024b22a-0b88-4d07-809d-dcf6da249935" xsi:nil="true"/>
    <SharedWithUsers xmlns="9ad14fd3-4690-4b25-a2ce-64afb0302b73">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2211ECB8F7DF3449B7DAA0658D401F5" ma:contentTypeVersion="9" ma:contentTypeDescription="Create a new document." ma:contentTypeScope="" ma:versionID="08eb8607e95f97144131f6dd277e6129">
  <xsd:schema xmlns:xsd="http://www.w3.org/2001/XMLSchema" xmlns:xs="http://www.w3.org/2001/XMLSchema" xmlns:p="http://schemas.microsoft.com/office/2006/metadata/properties" xmlns:ns1="http://schemas.microsoft.com/sharepoint/v3" xmlns:ns2="c024b22a-0b88-4d07-809d-dcf6da249935" xmlns:ns3="9ad14fd3-4690-4b25-a2ce-64afb0302b73" targetNamespace="http://schemas.microsoft.com/office/2006/metadata/properties" ma:root="true" ma:fieldsID="4f73b52b5d61eeaf5cbbb951fb136d1a" ns1:_="" ns2:_="" ns3:_="">
    <xsd:import namespace="http://schemas.microsoft.com/sharepoint/v3"/>
    <xsd:import namespace="c024b22a-0b88-4d07-809d-dcf6da249935"/>
    <xsd:import namespace="9ad14fd3-4690-4b25-a2ce-64afb0302b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_Flow_SignoffStatu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24b22a-0b88-4d07-809d-dcf6da2499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_Flow_SignoffStatus" ma:index="13" nillable="true" ma:displayName="Sign-off status" ma:internalName="Sign_x002d_off_x0020_status">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d14fd3-4690-4b25-a2ce-64afb0302b7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397F9B-88C3-4EE2-86EF-C06567DECA65}">
  <ds:schemaRefs>
    <ds:schemaRef ds:uri="http://purl.org/dc/elements/1.1/"/>
    <ds:schemaRef ds:uri="http://schemas.microsoft.com/office/2006/metadata/properties"/>
    <ds:schemaRef ds:uri="http://schemas.microsoft.com/office/2006/documentManagement/types"/>
    <ds:schemaRef ds:uri="http://purl.org/dc/terms/"/>
    <ds:schemaRef ds:uri="c024b22a-0b88-4d07-809d-dcf6da249935"/>
    <ds:schemaRef ds:uri="http://schemas.microsoft.com/office/infopath/2007/PartnerControls"/>
    <ds:schemaRef ds:uri="http://schemas.openxmlformats.org/package/2006/metadata/core-properties"/>
    <ds:schemaRef ds:uri="http://www.w3.org/XML/1998/namespace"/>
    <ds:schemaRef ds:uri="9ad14fd3-4690-4b25-a2ce-64afb0302b73"/>
    <ds:schemaRef ds:uri="http://schemas.microsoft.com/sharepoint/v3"/>
    <ds:schemaRef ds:uri="http://purl.org/dc/dcmitype/"/>
  </ds:schemaRefs>
</ds:datastoreItem>
</file>

<file path=customXml/itemProps2.xml><?xml version="1.0" encoding="utf-8"?>
<ds:datastoreItem xmlns:ds="http://schemas.openxmlformats.org/officeDocument/2006/customXml" ds:itemID="{0DC30940-9CFC-42E0-8B2A-1C7FBCDAAE10}">
  <ds:schemaRefs>
    <ds:schemaRef ds:uri="http://schemas.microsoft.com/sharepoint/v3/contenttype/forms"/>
  </ds:schemaRefs>
</ds:datastoreItem>
</file>

<file path=customXml/itemProps3.xml><?xml version="1.0" encoding="utf-8"?>
<ds:datastoreItem xmlns:ds="http://schemas.openxmlformats.org/officeDocument/2006/customXml" ds:itemID="{1F740364-D03F-4215-8F9E-1877B7A6BB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024b22a-0b88-4d07-809d-dcf6da249935"/>
    <ds:schemaRef ds:uri="9ad14fd3-4690-4b25-a2ce-64afb0302b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Cover Sheet - Supplier Info</vt:lpstr>
      <vt:lpstr>Drop Down</vt:lpstr>
      <vt:lpstr>Supplier Cover Data (New)</vt:lpstr>
      <vt:lpstr>Audit Scoring Data (New)</vt:lpstr>
      <vt:lpstr>Supplier Certification Info</vt:lpstr>
      <vt:lpstr>Supplier Category</vt:lpstr>
      <vt:lpstr>Process Capabilities</vt:lpstr>
      <vt:lpstr>Quality Audit Checklist</vt:lpstr>
      <vt:lpstr>Summary Section</vt:lpstr>
      <vt:lpstr>Look Up List</vt:lpstr>
      <vt:lpstr>Revision History</vt:lpstr>
      <vt:lpstr>'Quality Audit Checklist'!Print_Area</vt:lpstr>
      <vt:lpstr>'Summary Section'!Print_Area</vt:lpstr>
      <vt:lpstr>'Quality Audit Checklist'!Print_Titles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PaceIndustries@paceind.onmicrosoft.com</dc:creator>
  <cp:keywords/>
  <dc:description/>
  <cp:lastModifiedBy>Jiesha Altidor</cp:lastModifiedBy>
  <cp:revision/>
  <dcterms:created xsi:type="dcterms:W3CDTF">2003-07-29T10:50:59Z</dcterms:created>
  <dcterms:modified xsi:type="dcterms:W3CDTF">2024-05-02T19:27:29Z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0x01010042211ECB8F7DF3449B7DAA0658D401F5</vt:lpwstr>
  </property>
  <property fmtid="{D5CDD505-2E9C-101B-9397-08002B2CF9AE}" pid="3" name="MediaServiceImageTags">
    <vt:lpwstr/>
  </property>
  <property fmtid="{D5CDD505-2E9C-101B-9397-08002B2CF9AE}" pid="4" name="Order">
    <vt:r8>469900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